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sešit"/>
  <mc:AlternateContent xmlns:mc="http://schemas.openxmlformats.org/markup-compatibility/2006">
    <mc:Choice Requires="x15">
      <x15ac:absPath xmlns:x15ac="http://schemas.microsoft.com/office/spreadsheetml/2010/11/ac" url="C:\Users\xxholmic\Data\EPN\web\2025\"/>
    </mc:Choice>
  </mc:AlternateContent>
  <bookViews>
    <workbookView xWindow="0" yWindow="15" windowWidth="15225" windowHeight="9090" tabRatio="905"/>
  </bookViews>
  <sheets>
    <sheet name="přítrv" sheetId="7" r:id="rId1"/>
  </sheets>
  <definedNames>
    <definedName name="_xlnm.Print_Area" localSheetId="0">přítrv!$A$1:$R$44</definedName>
  </definedNames>
  <calcPr calcId="162913" concurrentManualCount="4"/>
</workbook>
</file>

<file path=xl/calcChain.xml><?xml version="1.0" encoding="utf-8"?>
<calcChain xmlns="http://schemas.openxmlformats.org/spreadsheetml/2006/main">
  <c r="D17" i="7" l="1"/>
  <c r="P37" i="7"/>
  <c r="O37" i="7"/>
  <c r="N37" i="7"/>
  <c r="M37" i="7"/>
  <c r="L37" i="7"/>
  <c r="K37" i="7"/>
  <c r="J37" i="7"/>
  <c r="I37" i="7"/>
  <c r="H37" i="7"/>
  <c r="G37" i="7"/>
  <c r="F37" i="7"/>
  <c r="E37" i="7"/>
  <c r="D37" i="7"/>
  <c r="C37" i="7"/>
  <c r="P36" i="7"/>
  <c r="O36" i="7"/>
  <c r="N36" i="7"/>
  <c r="M36" i="7"/>
  <c r="L36" i="7"/>
  <c r="K36" i="7"/>
  <c r="J36" i="7"/>
  <c r="I36" i="7"/>
  <c r="H36" i="7"/>
  <c r="G36" i="7"/>
  <c r="F36" i="7"/>
  <c r="E36" i="7"/>
  <c r="D36" i="7"/>
  <c r="C36" i="7"/>
  <c r="P35" i="7"/>
  <c r="O35" i="7"/>
  <c r="N35" i="7"/>
  <c r="M35" i="7"/>
  <c r="L35" i="7"/>
  <c r="K35" i="7"/>
  <c r="J35" i="7"/>
  <c r="I35" i="7"/>
  <c r="I43" i="7" s="1"/>
  <c r="H35" i="7"/>
  <c r="G35" i="7"/>
  <c r="F35" i="7"/>
  <c r="E35" i="7"/>
  <c r="D35" i="7"/>
  <c r="C35" i="7"/>
  <c r="P34" i="7"/>
  <c r="O34" i="7"/>
  <c r="N34" i="7"/>
  <c r="M34" i="7"/>
  <c r="L34" i="7"/>
  <c r="K34" i="7"/>
  <c r="J34" i="7"/>
  <c r="I34" i="7"/>
  <c r="H34" i="7"/>
  <c r="G34" i="7"/>
  <c r="F34" i="7"/>
  <c r="E34" i="7"/>
  <c r="D34" i="7"/>
  <c r="C34" i="7"/>
  <c r="P33" i="7"/>
  <c r="O33" i="7"/>
  <c r="O41" i="7" s="1"/>
  <c r="N33" i="7"/>
  <c r="M33" i="7"/>
  <c r="L33" i="7"/>
  <c r="K33" i="7"/>
  <c r="J33" i="7"/>
  <c r="I33" i="7"/>
  <c r="H33" i="7"/>
  <c r="G33" i="7"/>
  <c r="F33" i="7"/>
  <c r="E33" i="7"/>
  <c r="D33" i="7"/>
  <c r="C33" i="7"/>
  <c r="P32" i="7"/>
  <c r="O32" i="7"/>
  <c r="N32" i="7"/>
  <c r="M32" i="7"/>
  <c r="L32" i="7"/>
  <c r="K32" i="7"/>
  <c r="J32" i="7"/>
  <c r="I32" i="7"/>
  <c r="H32" i="7"/>
  <c r="G32" i="7"/>
  <c r="F32" i="7"/>
  <c r="E32" i="7"/>
  <c r="D32" i="7"/>
  <c r="C32" i="7"/>
  <c r="P31" i="7"/>
  <c r="O31" i="7"/>
  <c r="N31" i="7"/>
  <c r="M31" i="7"/>
  <c r="L31" i="7"/>
  <c r="K31" i="7"/>
  <c r="J31" i="7"/>
  <c r="I31" i="7"/>
  <c r="H31" i="7"/>
  <c r="G31" i="7"/>
  <c r="F31" i="7"/>
  <c r="E31" i="7"/>
  <c r="D31" i="7"/>
  <c r="C31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C30" i="7"/>
  <c r="P29" i="7"/>
  <c r="O29" i="7"/>
  <c r="N29" i="7"/>
  <c r="M29" i="7"/>
  <c r="L29" i="7"/>
  <c r="K29" i="7"/>
  <c r="J29" i="7"/>
  <c r="I29" i="7"/>
  <c r="H29" i="7"/>
  <c r="H39" i="7" s="1"/>
  <c r="G29" i="7"/>
  <c r="F29" i="7"/>
  <c r="E29" i="7"/>
  <c r="D29" i="7"/>
  <c r="C29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P17" i="7"/>
  <c r="O17" i="7"/>
  <c r="N17" i="7"/>
  <c r="M17" i="7"/>
  <c r="L17" i="7"/>
  <c r="K17" i="7"/>
  <c r="J17" i="7"/>
  <c r="I17" i="7"/>
  <c r="H17" i="7"/>
  <c r="G17" i="7"/>
  <c r="F17" i="7"/>
  <c r="E17" i="7"/>
  <c r="C17" i="7"/>
  <c r="Q15" i="7"/>
  <c r="Q37" i="7" s="1"/>
  <c r="Q14" i="7"/>
  <c r="Q36" i="7" s="1"/>
  <c r="Q13" i="7"/>
  <c r="Q35" i="7" s="1"/>
  <c r="Q12" i="7"/>
  <c r="Q34" i="7" s="1"/>
  <c r="Q11" i="7"/>
  <c r="Q33" i="7" s="1"/>
  <c r="Q10" i="7"/>
  <c r="Q32" i="7" s="1"/>
  <c r="Q9" i="7"/>
  <c r="Q31" i="7" s="1"/>
  <c r="Q8" i="7"/>
  <c r="Q30" i="7" s="1"/>
  <c r="Q7" i="7"/>
  <c r="Q29" i="7" s="1"/>
  <c r="N43" i="7" l="1"/>
  <c r="P41" i="7"/>
  <c r="O43" i="7"/>
  <c r="J43" i="7"/>
  <c r="O40" i="7"/>
  <c r="K38" i="7"/>
  <c r="F42" i="7"/>
  <c r="E42" i="7"/>
  <c r="D43" i="7"/>
  <c r="D42" i="7"/>
  <c r="N42" i="7"/>
  <c r="O42" i="7"/>
  <c r="P38" i="7"/>
  <c r="I38" i="7"/>
  <c r="J39" i="7"/>
  <c r="H42" i="7"/>
  <c r="Q17" i="7"/>
  <c r="Q21" i="7"/>
  <c r="E38" i="7"/>
  <c r="J40" i="7"/>
  <c r="F38" i="7"/>
  <c r="K40" i="7"/>
  <c r="G43" i="7"/>
  <c r="C42" i="7"/>
  <c r="H43" i="7"/>
  <c r="P40" i="7"/>
  <c r="K43" i="7"/>
  <c r="Q40" i="7"/>
  <c r="L42" i="7"/>
  <c r="I39" i="7"/>
  <c r="H41" i="7"/>
  <c r="M42" i="7"/>
  <c r="D40" i="7"/>
  <c r="I41" i="7"/>
  <c r="P39" i="7"/>
  <c r="K39" i="7"/>
  <c r="E40" i="7"/>
  <c r="Q39" i="7"/>
  <c r="C39" i="7"/>
  <c r="G41" i="7"/>
  <c r="P43" i="7"/>
  <c r="C41" i="7"/>
  <c r="G38" i="7"/>
  <c r="L39" i="7"/>
  <c r="D41" i="7"/>
  <c r="H38" i="7"/>
  <c r="M39" i="7"/>
  <c r="F41" i="7"/>
  <c r="E41" i="7"/>
  <c r="J38" i="7"/>
  <c r="I42" i="7"/>
  <c r="F40" i="7"/>
  <c r="K41" i="7"/>
  <c r="P42" i="7"/>
  <c r="E43" i="7"/>
  <c r="J42" i="7"/>
  <c r="G40" i="7"/>
  <c r="L40" i="7"/>
  <c r="Q41" i="7"/>
  <c r="F43" i="7"/>
  <c r="N39" i="7"/>
  <c r="C38" i="7"/>
  <c r="H40" i="7"/>
  <c r="M40" i="7"/>
  <c r="C43" i="7"/>
  <c r="L43" i="7"/>
  <c r="O38" i="7"/>
  <c r="D38" i="7"/>
  <c r="I40" i="7"/>
  <c r="N40" i="7"/>
  <c r="M43" i="7"/>
  <c r="L38" i="7"/>
  <c r="C40" i="7"/>
  <c r="Q43" i="7"/>
  <c r="J41" i="7"/>
  <c r="M38" i="7"/>
  <c r="N38" i="7"/>
  <c r="K42" i="7"/>
  <c r="D39" i="7"/>
  <c r="L41" i="7"/>
  <c r="E39" i="7"/>
  <c r="M41" i="7"/>
  <c r="Q42" i="7"/>
  <c r="F39" i="7"/>
  <c r="N41" i="7"/>
  <c r="G39" i="7"/>
  <c r="O39" i="7"/>
  <c r="G42" i="7"/>
  <c r="Q16" i="7"/>
  <c r="Q38" i="7" s="1"/>
  <c r="R35" i="7" s="1"/>
  <c r="Q19" i="7"/>
  <c r="Q20" i="7"/>
  <c r="Q18" i="7"/>
  <c r="R30" i="7" l="1"/>
  <c r="R37" i="7"/>
  <c r="R32" i="7"/>
  <c r="R31" i="7"/>
  <c r="R36" i="7"/>
  <c r="R33" i="7"/>
  <c r="R29" i="7"/>
  <c r="R34" i="7"/>
  <c r="R13" i="7"/>
  <c r="R12" i="7"/>
  <c r="R10" i="7"/>
  <c r="R8" i="7"/>
  <c r="R9" i="7"/>
  <c r="R11" i="7"/>
  <c r="R7" i="7"/>
  <c r="R17" i="7" s="1"/>
  <c r="R15" i="7"/>
  <c r="R14" i="7"/>
  <c r="R42" i="7" l="1"/>
  <c r="R39" i="7"/>
  <c r="R41" i="7"/>
  <c r="R43" i="7"/>
  <c r="R40" i="7"/>
  <c r="R21" i="7"/>
  <c r="R19" i="7"/>
  <c r="R20" i="7"/>
  <c r="R18" i="7"/>
</calcChain>
</file>

<file path=xl/sharedStrings.xml><?xml version="1.0" encoding="utf-8"?>
<sst xmlns="http://schemas.openxmlformats.org/spreadsheetml/2006/main" count="89" uniqueCount="43">
  <si>
    <t>ČR celkem</t>
  </si>
  <si>
    <t>Podíl v %</t>
  </si>
  <si>
    <t>Z toho</t>
  </si>
  <si>
    <t>(absolutní počty)</t>
  </si>
  <si>
    <t>(přepočet na 100 000 obyvatel)</t>
  </si>
  <si>
    <t>31 - 60 dnů</t>
  </si>
  <si>
    <t>61 - 90 dnů</t>
  </si>
  <si>
    <t>91 - 180 dnů</t>
  </si>
  <si>
    <t>181 - 270 dnů</t>
  </si>
  <si>
    <t>271 - 365 dnů</t>
  </si>
  <si>
    <t>1 - 30 dnů</t>
  </si>
  <si>
    <t>31 a více dnů</t>
  </si>
  <si>
    <t>61 a více dnů</t>
  </si>
  <si>
    <t>91 a více dnů</t>
  </si>
  <si>
    <t>181 a více dnů</t>
  </si>
  <si>
    <t>366 a více dnů</t>
  </si>
  <si>
    <t>Kraj</t>
  </si>
  <si>
    <t>Plzeňský</t>
  </si>
  <si>
    <t>Liberecký</t>
  </si>
  <si>
    <t>PSSZ</t>
  </si>
  <si>
    <t>Jihočeský</t>
  </si>
  <si>
    <t>Vysočina</t>
  </si>
  <si>
    <t>Jihomor.</t>
  </si>
  <si>
    <t>Zlínský</t>
  </si>
  <si>
    <t>Ústecký</t>
  </si>
  <si>
    <t>Pardubický</t>
  </si>
  <si>
    <t>Středočeský</t>
  </si>
  <si>
    <t>Karlovarský</t>
  </si>
  <si>
    <t>Olomoucký</t>
  </si>
  <si>
    <t>Královéhr.</t>
  </si>
  <si>
    <t>1 - 14 dnů</t>
  </si>
  <si>
    <t>15 - 21 dnů</t>
  </si>
  <si>
    <t>22 - 30 dnů</t>
  </si>
  <si>
    <t>Trvání DPN</t>
  </si>
  <si>
    <t>CELKEM  DPN</t>
  </si>
  <si>
    <t>Moravskosl.</t>
  </si>
  <si>
    <t>Jiho
moravský</t>
  </si>
  <si>
    <t>Králové
hradecký</t>
  </si>
  <si>
    <t>Moravsko
slezský</t>
  </si>
  <si>
    <t>Praha</t>
  </si>
  <si>
    <t>Středo
český</t>
  </si>
  <si>
    <t>Ukončené případy dočasné pracovní neschopnosti za 1. čtvrtletí 2025 podle délky trvání</t>
  </si>
  <si>
    <t>Počet obyvatel pro rok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</si>
</sst>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mmmm\ yy"/>
    <numFmt numFmtId="165" formatCode="_-* #,##0_-;\-* #,##0_-;_-* &quot;-&quot;??_-;_-@_-"/>
  </numFmts>
  <fonts count="29" x14ac:knownFonts="1">
    <font>
      <sz val="10"/>
      <name val="Arial CE"/>
      <charset val="238"/>
    </font>
    <font>
      <sz val="10"/>
      <name val="Arial CE"/>
      <charset val="238"/>
    </font>
    <font>
      <sz val="8"/>
      <name val="Times New Roman CE"/>
      <family val="1"/>
      <charset val="238"/>
    </font>
    <font>
      <sz val="12"/>
      <name val="Arial Black"/>
      <family val="2"/>
      <charset val="238"/>
    </font>
    <font>
      <b/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name val="Courier"/>
      <family val="3"/>
    </font>
    <font>
      <sz val="8"/>
      <name val="Arial CE"/>
      <family val="2"/>
      <charset val="238"/>
    </font>
    <font>
      <b/>
      <sz val="8"/>
      <name val="Times New Roman CE"/>
      <family val="1"/>
      <charset val="238"/>
    </font>
    <font>
      <sz val="10"/>
      <name val="Arial CE"/>
      <charset val="238"/>
    </font>
    <font>
      <sz val="10"/>
      <name val="Courier"/>
      <family val="3"/>
    </font>
    <font>
      <sz val="10"/>
      <name val="Tahoma"/>
      <family val="2"/>
      <charset val="238"/>
    </font>
    <font>
      <sz val="10"/>
      <color theme="1"/>
      <name val="Tahoma"/>
      <family val="2"/>
      <charset val="238"/>
    </font>
    <font>
      <sz val="11"/>
      <name val="Tahoma"/>
      <family val="2"/>
      <charset val="238"/>
    </font>
    <font>
      <b/>
      <sz val="10"/>
      <name val="Tahoma"/>
      <family val="2"/>
      <charset val="238"/>
    </font>
    <font>
      <b/>
      <sz val="11"/>
      <color theme="0"/>
      <name val="Tahoma"/>
      <family val="2"/>
      <charset val="238"/>
    </font>
    <font>
      <b/>
      <i/>
      <sz val="11"/>
      <color theme="0"/>
      <name val="Tahoma"/>
      <family val="2"/>
      <charset val="238"/>
    </font>
    <font>
      <b/>
      <sz val="11"/>
      <name val="Tahoma"/>
      <family val="2"/>
      <charset val="238"/>
    </font>
    <font>
      <b/>
      <i/>
      <sz val="10"/>
      <name val="Tahoma"/>
      <family val="2"/>
      <charset val="238"/>
    </font>
    <font>
      <b/>
      <sz val="14"/>
      <name val="Tahoma"/>
      <family val="2"/>
      <charset val="238"/>
    </font>
    <font>
      <i/>
      <sz val="10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  <font>
      <sz val="10"/>
      <name val="Arial CE"/>
      <family val="2"/>
      <charset val="238"/>
    </font>
    <font>
      <b/>
      <sz val="11"/>
      <name val="Calibri"/>
      <family val="2"/>
      <charset val="238"/>
      <scheme val="minor"/>
    </font>
    <font>
      <i/>
      <sz val="10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8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3" fontId="2" fillId="0" borderId="1">
      <protection locked="0"/>
    </xf>
    <xf numFmtId="164" fontId="3" fillId="0" borderId="2" applyBorder="0">
      <alignment horizontal="center"/>
    </xf>
    <xf numFmtId="49" fontId="4" fillId="0" borderId="3">
      <alignment horizontal="center"/>
    </xf>
    <xf numFmtId="0" fontId="5" fillId="0" borderId="0">
      <alignment horizontal="center"/>
    </xf>
    <xf numFmtId="0" fontId="6" fillId="0" borderId="0"/>
    <xf numFmtId="0" fontId="10" fillId="0" borderId="0"/>
    <xf numFmtId="0" fontId="12" fillId="0" borderId="0"/>
    <xf numFmtId="3" fontId="7" fillId="0" borderId="0">
      <alignment vertical="center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3" fontId="8" fillId="0" borderId="4">
      <alignment wrapText="1"/>
    </xf>
    <xf numFmtId="4" fontId="8" fillId="0" borderId="4">
      <alignment wrapText="1"/>
    </xf>
    <xf numFmtId="49" fontId="2" fillId="0" borderId="0">
      <alignment horizontal="left" vertical="center" wrapText="1"/>
    </xf>
    <xf numFmtId="49" fontId="2" fillId="0" borderId="1">
      <alignment wrapText="1"/>
    </xf>
    <xf numFmtId="43" fontId="1" fillId="0" borderId="0" applyFont="0" applyFill="0" applyBorder="0" applyAlignment="0" applyProtection="0"/>
  </cellStyleXfs>
  <cellXfs count="124">
    <xf numFmtId="0" fontId="0" fillId="0" borderId="0" xfId="0"/>
    <xf numFmtId="3" fontId="13" fillId="0" borderId="1" xfId="8" applyFont="1" applyBorder="1">
      <alignment vertical="center"/>
    </xf>
    <xf numFmtId="3" fontId="14" fillId="0" borderId="1" xfId="8" applyFont="1" applyBorder="1">
      <alignment vertical="center"/>
    </xf>
    <xf numFmtId="0" fontId="15" fillId="4" borderId="13" xfId="0" applyFont="1" applyFill="1" applyBorder="1" applyAlignment="1">
      <alignment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vertical="center"/>
    </xf>
    <xf numFmtId="0" fontId="15" fillId="4" borderId="33" xfId="0" applyFont="1" applyFill="1" applyBorder="1" applyAlignment="1">
      <alignment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vertical="center" wrapText="1"/>
    </xf>
    <xf numFmtId="10" fontId="18" fillId="2" borderId="32" xfId="9" applyNumberFormat="1" applyFont="1" applyFill="1" applyBorder="1" applyAlignment="1" applyProtection="1">
      <alignment horizontal="right" vertical="center" indent="1"/>
    </xf>
    <xf numFmtId="3" fontId="14" fillId="0" borderId="10" xfId="8" applyFont="1" applyBorder="1" applyAlignment="1" applyProtection="1">
      <alignment horizontal="center" vertical="center"/>
    </xf>
    <xf numFmtId="3" fontId="14" fillId="0" borderId="11" xfId="8" applyFont="1" applyBorder="1" applyAlignment="1" applyProtection="1">
      <alignment horizontal="center" vertical="center"/>
    </xf>
    <xf numFmtId="3" fontId="14" fillId="0" borderId="12" xfId="8" applyFont="1" applyBorder="1" applyAlignment="1" applyProtection="1">
      <alignment horizontal="center" vertical="center"/>
    </xf>
    <xf numFmtId="3" fontId="14" fillId="0" borderId="5" xfId="8" applyFont="1" applyBorder="1" applyAlignment="1" applyProtection="1">
      <alignment horizontal="center" vertical="center"/>
    </xf>
    <xf numFmtId="3" fontId="13" fillId="0" borderId="0" xfId="8" applyFont="1">
      <alignment vertical="center"/>
    </xf>
    <xf numFmtId="3" fontId="14" fillId="0" borderId="12" xfId="8" applyFont="1" applyBorder="1" applyAlignment="1" applyProtection="1">
      <alignment horizontal="right" vertical="center" indent="1"/>
    </xf>
    <xf numFmtId="3" fontId="14" fillId="0" borderId="5" xfId="8" applyFont="1" applyBorder="1" applyAlignment="1" applyProtection="1">
      <alignment horizontal="right" vertical="center" indent="1"/>
    </xf>
    <xf numFmtId="3" fontId="21" fillId="0" borderId="0" xfId="8" applyFont="1">
      <alignment vertical="center"/>
    </xf>
    <xf numFmtId="3" fontId="21" fillId="0" borderId="0" xfId="8" applyFont="1" applyAlignment="1">
      <alignment vertical="center"/>
    </xf>
    <xf numFmtId="3" fontId="21" fillId="0" borderId="0" xfId="8" applyFont="1" applyAlignment="1" applyProtection="1">
      <alignment vertical="center"/>
    </xf>
    <xf numFmtId="3" fontId="22" fillId="0" borderId="0" xfId="8" applyFont="1" applyAlignment="1" applyProtection="1">
      <alignment vertical="center"/>
    </xf>
    <xf numFmtId="4" fontId="21" fillId="0" borderId="0" xfId="8" applyNumberFormat="1" applyFont="1">
      <alignment vertical="center"/>
    </xf>
    <xf numFmtId="3" fontId="17" fillId="0" borderId="0" xfId="8" applyNumberFormat="1" applyFont="1" applyFill="1" applyBorder="1" applyAlignment="1" applyProtection="1">
      <alignment horizontal="center" vertical="center"/>
    </xf>
    <xf numFmtId="3" fontId="14" fillId="0" borderId="0" xfId="8" applyFont="1" applyBorder="1" applyAlignment="1">
      <alignment horizontal="center" vertical="center" textRotation="90" wrapText="1"/>
    </xf>
    <xf numFmtId="3" fontId="14" fillId="0" borderId="0" xfId="8" applyFont="1" applyBorder="1" applyAlignment="1" applyProtection="1">
      <alignment horizontal="center" vertical="center"/>
    </xf>
    <xf numFmtId="3" fontId="11" fillId="0" borderId="0" xfId="8" applyNumberFormat="1" applyFont="1" applyBorder="1" applyAlignment="1" applyProtection="1">
      <alignment horizontal="center" vertical="center"/>
    </xf>
    <xf numFmtId="3" fontId="14" fillId="0" borderId="0" xfId="8" applyNumberFormat="1" applyFont="1" applyBorder="1" applyAlignment="1" applyProtection="1">
      <alignment horizontal="center" vertical="center"/>
    </xf>
    <xf numFmtId="10" fontId="20" fillId="0" borderId="0" xfId="9" applyNumberFormat="1" applyFont="1" applyBorder="1" applyAlignment="1" applyProtection="1">
      <alignment horizontal="center" vertical="center"/>
    </xf>
    <xf numFmtId="3" fontId="22" fillId="0" borderId="0" xfId="8" applyFont="1">
      <alignment vertical="center"/>
    </xf>
    <xf numFmtId="3" fontId="21" fillId="0" borderId="0" xfId="8" applyFont="1" applyBorder="1">
      <alignment vertical="center"/>
    </xf>
    <xf numFmtId="3" fontId="11" fillId="0" borderId="1" xfId="8" applyFont="1" applyBorder="1" applyAlignment="1">
      <alignment vertical="center" wrapText="1"/>
    </xf>
    <xf numFmtId="0" fontId="11" fillId="0" borderId="0" xfId="0" applyFont="1"/>
    <xf numFmtId="3" fontId="14" fillId="0" borderId="10" xfId="8" applyFont="1" applyBorder="1" applyAlignment="1" applyProtection="1">
      <alignment horizontal="right" vertical="center" indent="1"/>
    </xf>
    <xf numFmtId="3" fontId="14" fillId="0" borderId="11" xfId="8" applyFont="1" applyBorder="1" applyAlignment="1" applyProtection="1">
      <alignment horizontal="right" vertical="center" indent="1"/>
    </xf>
    <xf numFmtId="3" fontId="23" fillId="0" borderId="30" xfId="8" applyNumberFormat="1" applyFont="1" applyBorder="1" applyAlignment="1" applyProtection="1">
      <alignment horizontal="right" vertical="center" indent="1"/>
      <protection locked="0"/>
    </xf>
    <xf numFmtId="3" fontId="23" fillId="0" borderId="0" xfId="8" applyNumberFormat="1" applyFont="1" applyBorder="1" applyAlignment="1" applyProtection="1">
      <alignment horizontal="center" vertical="center"/>
    </xf>
    <xf numFmtId="3" fontId="23" fillId="0" borderId="1" xfId="8" applyFont="1" applyBorder="1" applyAlignment="1">
      <alignment horizontal="center" vertical="center"/>
    </xf>
    <xf numFmtId="3" fontId="7" fillId="0" borderId="0" xfId="8">
      <alignment vertical="center"/>
    </xf>
    <xf numFmtId="10" fontId="25" fillId="0" borderId="41" xfId="9" applyNumberFormat="1" applyFont="1" applyBorder="1" applyAlignment="1" applyProtection="1">
      <alignment horizontal="right" vertical="center" indent="1"/>
    </xf>
    <xf numFmtId="10" fontId="25" fillId="0" borderId="7" xfId="9" applyNumberFormat="1" applyFont="1" applyBorder="1" applyAlignment="1" applyProtection="1">
      <alignment horizontal="right" vertical="center" indent="1"/>
    </xf>
    <xf numFmtId="10" fontId="25" fillId="0" borderId="6" xfId="9" applyNumberFormat="1" applyFont="1" applyBorder="1" applyAlignment="1" applyProtection="1">
      <alignment horizontal="right" vertical="center" indent="1"/>
    </xf>
    <xf numFmtId="10" fontId="25" fillId="0" borderId="16" xfId="9" applyNumberFormat="1" applyFont="1" applyBorder="1" applyAlignment="1" applyProtection="1">
      <alignment horizontal="right" vertical="center" indent="1"/>
    </xf>
    <xf numFmtId="10" fontId="25" fillId="0" borderId="29" xfId="9" applyNumberFormat="1" applyFont="1" applyBorder="1" applyAlignment="1" applyProtection="1">
      <alignment horizontal="right" vertical="center" indent="1"/>
    </xf>
    <xf numFmtId="3" fontId="26" fillId="0" borderId="41" xfId="8" applyNumberFormat="1" applyFont="1" applyBorder="1" applyAlignment="1" applyProtection="1">
      <alignment horizontal="right" vertical="center" indent="1"/>
      <protection locked="0"/>
    </xf>
    <xf numFmtId="10" fontId="27" fillId="2" borderId="32" xfId="9" applyNumberFormat="1" applyFont="1" applyFill="1" applyBorder="1" applyAlignment="1" applyProtection="1">
      <alignment horizontal="right" vertical="center"/>
    </xf>
    <xf numFmtId="3" fontId="28" fillId="0" borderId="0" xfId="8" applyFont="1">
      <alignment vertical="center"/>
    </xf>
    <xf numFmtId="3" fontId="26" fillId="0" borderId="1" xfId="8" applyFont="1" applyBorder="1" applyAlignment="1">
      <alignment horizontal="center" vertical="center"/>
    </xf>
    <xf numFmtId="3" fontId="7" fillId="0" borderId="0" xfId="8" applyBorder="1" applyAlignment="1">
      <alignment horizontal="center" vertical="center"/>
    </xf>
    <xf numFmtId="3" fontId="7" fillId="0" borderId="0" xfId="8" applyBorder="1">
      <alignment vertical="center"/>
    </xf>
    <xf numFmtId="3" fontId="23" fillId="0" borderId="18" xfId="8" applyNumberFormat="1" applyFont="1" applyBorder="1" applyAlignment="1" applyProtection="1">
      <alignment horizontal="right" vertical="center" indent="1"/>
      <protection locked="0"/>
    </xf>
    <xf numFmtId="3" fontId="23" fillId="0" borderId="19" xfId="8" applyNumberFormat="1" applyFont="1" applyBorder="1" applyAlignment="1" applyProtection="1">
      <alignment horizontal="right" vertical="center" indent="1"/>
      <protection locked="0"/>
    </xf>
    <xf numFmtId="3" fontId="23" fillId="0" borderId="20" xfId="8" applyNumberFormat="1" applyFont="1" applyBorder="1" applyAlignment="1" applyProtection="1">
      <alignment horizontal="right" vertical="center" indent="1"/>
      <protection locked="0"/>
    </xf>
    <xf numFmtId="3" fontId="23" fillId="0" borderId="21" xfId="8" applyNumberFormat="1" applyFont="1" applyBorder="1" applyAlignment="1" applyProtection="1">
      <alignment horizontal="right" vertical="center" indent="1"/>
      <protection locked="0"/>
    </xf>
    <xf numFmtId="3" fontId="26" fillId="0" borderId="40" xfId="8" applyNumberFormat="1" applyFont="1" applyBorder="1" applyAlignment="1" applyProtection="1">
      <alignment horizontal="right" vertical="center" indent="1"/>
      <protection locked="0"/>
    </xf>
    <xf numFmtId="3" fontId="23" fillId="0" borderId="24" xfId="8" applyNumberFormat="1" applyFont="1" applyBorder="1" applyAlignment="1" applyProtection="1">
      <alignment horizontal="right" vertical="center" indent="1"/>
      <protection locked="0"/>
    </xf>
    <xf numFmtId="165" fontId="23" fillId="0" borderId="30" xfId="15" applyNumberFormat="1" applyFont="1" applyBorder="1" applyAlignment="1" applyProtection="1">
      <alignment horizontal="right" vertical="center" indent="1"/>
      <protection locked="0"/>
    </xf>
    <xf numFmtId="165" fontId="26" fillId="0" borderId="41" xfId="15" applyNumberFormat="1" applyFont="1" applyBorder="1" applyAlignment="1" applyProtection="1">
      <alignment horizontal="right" vertical="center" indent="1"/>
      <protection locked="0"/>
    </xf>
    <xf numFmtId="165" fontId="17" fillId="5" borderId="34" xfId="15" applyNumberFormat="1" applyFont="1" applyFill="1" applyBorder="1" applyAlignment="1">
      <alignment horizontal="right" vertical="center" wrapText="1"/>
    </xf>
    <xf numFmtId="165" fontId="17" fillId="5" borderId="38" xfId="15" applyNumberFormat="1" applyFont="1" applyFill="1" applyBorder="1" applyAlignment="1">
      <alignment horizontal="right" vertical="center" wrapText="1"/>
    </xf>
    <xf numFmtId="165" fontId="17" fillId="5" borderId="39" xfId="15" applyNumberFormat="1" applyFont="1" applyFill="1" applyBorder="1" applyAlignment="1">
      <alignment horizontal="right" vertical="center" wrapText="1"/>
    </xf>
    <xf numFmtId="165" fontId="17" fillId="5" borderId="32" xfId="15" applyNumberFormat="1" applyFont="1" applyFill="1" applyBorder="1" applyAlignment="1">
      <alignment horizontal="right" vertical="center" wrapText="1"/>
    </xf>
    <xf numFmtId="165" fontId="23" fillId="0" borderId="24" xfId="15" applyNumberFormat="1" applyFont="1" applyBorder="1" applyAlignment="1" applyProtection="1">
      <alignment horizontal="right" vertical="center" indent="1"/>
    </xf>
    <xf numFmtId="165" fontId="26" fillId="0" borderId="6" xfId="15" applyNumberFormat="1" applyFont="1" applyBorder="1" applyAlignment="1" applyProtection="1">
      <alignment horizontal="right" vertical="center" indent="1"/>
    </xf>
    <xf numFmtId="165" fontId="23" fillId="0" borderId="25" xfId="15" applyNumberFormat="1" applyFont="1" applyBorder="1" applyAlignment="1" applyProtection="1">
      <alignment horizontal="right" vertical="center" indent="1"/>
    </xf>
    <xf numFmtId="165" fontId="26" fillId="0" borderId="7" xfId="15" applyNumberFormat="1" applyFont="1" applyBorder="1" applyAlignment="1" applyProtection="1">
      <alignment horizontal="right" vertical="center" indent="1"/>
    </xf>
    <xf numFmtId="165" fontId="23" fillId="0" borderId="22" xfId="15" applyNumberFormat="1" applyFont="1" applyBorder="1" applyAlignment="1" applyProtection="1">
      <alignment horizontal="right" vertical="center" indent="1"/>
    </xf>
    <xf numFmtId="165" fontId="26" fillId="0" borderId="16" xfId="15" applyNumberFormat="1" applyFont="1" applyBorder="1" applyAlignment="1" applyProtection="1">
      <alignment horizontal="right" vertical="center" indent="1"/>
    </xf>
    <xf numFmtId="165" fontId="23" fillId="0" borderId="23" xfId="15" applyNumberFormat="1" applyFont="1" applyBorder="1" applyAlignment="1" applyProtection="1">
      <alignment horizontal="right" vertical="center" indent="1"/>
    </xf>
    <xf numFmtId="165" fontId="26" fillId="0" borderId="29" xfId="15" applyNumberFormat="1" applyFont="1" applyBorder="1" applyAlignment="1" applyProtection="1">
      <alignment horizontal="right" vertical="center" indent="1"/>
    </xf>
    <xf numFmtId="165" fontId="23" fillId="3" borderId="42" xfId="15" applyNumberFormat="1" applyFont="1" applyFill="1" applyBorder="1" applyAlignment="1" applyProtection="1">
      <alignment horizontal="right" vertical="center"/>
    </xf>
    <xf numFmtId="165" fontId="23" fillId="3" borderId="22" xfId="15" applyNumberFormat="1" applyFont="1" applyFill="1" applyBorder="1" applyAlignment="1" applyProtection="1">
      <alignment horizontal="right" vertical="center"/>
    </xf>
    <xf numFmtId="165" fontId="23" fillId="3" borderId="43" xfId="15" applyNumberFormat="1" applyFont="1" applyFill="1" applyBorder="1" applyAlignment="1" applyProtection="1">
      <alignment horizontal="right" vertical="center"/>
    </xf>
    <xf numFmtId="165" fontId="24" fillId="3" borderId="44" xfId="15" applyNumberFormat="1" applyFont="1" applyFill="1" applyBorder="1" applyAlignment="1" applyProtection="1">
      <alignment horizontal="right" vertical="center"/>
      <protection locked="0"/>
    </xf>
    <xf numFmtId="165" fontId="26" fillId="3" borderId="44" xfId="15" applyNumberFormat="1" applyFont="1" applyFill="1" applyBorder="1" applyAlignment="1" applyProtection="1">
      <alignment horizontal="right" vertical="center"/>
      <protection locked="0"/>
    </xf>
    <xf numFmtId="165" fontId="26" fillId="3" borderId="46" xfId="15" applyNumberFormat="1" applyFont="1" applyFill="1" applyBorder="1" applyAlignment="1" applyProtection="1">
      <alignment horizontal="right" vertical="center"/>
      <protection locked="0"/>
    </xf>
    <xf numFmtId="165" fontId="23" fillId="3" borderId="31" xfId="15" applyNumberFormat="1" applyFont="1" applyFill="1" applyBorder="1" applyAlignment="1" applyProtection="1">
      <alignment horizontal="right" vertical="center"/>
    </xf>
    <xf numFmtId="165" fontId="23" fillId="3" borderId="25" xfId="15" applyNumberFormat="1" applyFont="1" applyFill="1" applyBorder="1" applyAlignment="1" applyProtection="1">
      <alignment horizontal="right" vertical="center"/>
    </xf>
    <xf numFmtId="165" fontId="23" fillId="3" borderId="46" xfId="15" applyNumberFormat="1" applyFont="1" applyFill="1" applyBorder="1" applyAlignment="1" applyProtection="1">
      <alignment horizontal="right" vertical="center"/>
    </xf>
    <xf numFmtId="165" fontId="23" fillId="0" borderId="30" xfId="15" applyNumberFormat="1" applyFont="1" applyBorder="1" applyAlignment="1" applyProtection="1">
      <alignment horizontal="right" vertical="center"/>
    </xf>
    <xf numFmtId="165" fontId="23" fillId="0" borderId="36" xfId="15" applyNumberFormat="1" applyFont="1" applyBorder="1" applyAlignment="1" applyProtection="1">
      <alignment horizontal="right" vertical="center"/>
    </xf>
    <xf numFmtId="165" fontId="26" fillId="0" borderId="6" xfId="15" applyNumberFormat="1" applyFont="1" applyBorder="1" applyAlignment="1" applyProtection="1">
      <alignment horizontal="right" vertical="center"/>
    </xf>
    <xf numFmtId="165" fontId="23" fillId="0" borderId="25" xfId="15" applyNumberFormat="1" applyFont="1" applyBorder="1" applyAlignment="1" applyProtection="1">
      <alignment horizontal="right" vertical="center"/>
    </xf>
    <xf numFmtId="165" fontId="23" fillId="0" borderId="26" xfId="15" applyNumberFormat="1" applyFont="1" applyBorder="1" applyAlignment="1" applyProtection="1">
      <alignment horizontal="right" vertical="center"/>
    </xf>
    <xf numFmtId="165" fontId="26" fillId="0" borderId="7" xfId="15" applyNumberFormat="1" applyFont="1" applyBorder="1" applyAlignment="1" applyProtection="1">
      <alignment horizontal="right" vertical="center"/>
    </xf>
    <xf numFmtId="165" fontId="23" fillId="0" borderId="22" xfId="15" applyNumberFormat="1" applyFont="1" applyBorder="1" applyAlignment="1" applyProtection="1">
      <alignment horizontal="right" vertical="center"/>
    </xf>
    <xf numFmtId="165" fontId="23" fillId="0" borderId="27" xfId="15" applyNumberFormat="1" applyFont="1" applyBorder="1" applyAlignment="1" applyProtection="1">
      <alignment horizontal="right" vertical="center"/>
    </xf>
    <xf numFmtId="165" fontId="26" fillId="0" borderId="16" xfId="15" applyNumberFormat="1" applyFont="1" applyBorder="1" applyAlignment="1" applyProtection="1">
      <alignment horizontal="right" vertical="center"/>
    </xf>
    <xf numFmtId="165" fontId="23" fillId="0" borderId="23" xfId="15" applyNumberFormat="1" applyFont="1" applyBorder="1" applyAlignment="1" applyProtection="1">
      <alignment horizontal="right" vertical="center"/>
    </xf>
    <xf numFmtId="165" fontId="23" fillId="0" borderId="28" xfId="15" applyNumberFormat="1" applyFont="1" applyBorder="1" applyAlignment="1" applyProtection="1">
      <alignment horizontal="right" vertical="center"/>
    </xf>
    <xf numFmtId="165" fontId="26" fillId="0" borderId="29" xfId="15" applyNumberFormat="1" applyFont="1" applyBorder="1" applyAlignment="1" applyProtection="1">
      <alignment horizontal="right" vertical="center"/>
    </xf>
    <xf numFmtId="3" fontId="23" fillId="0" borderId="1" xfId="8" applyFont="1" applyBorder="1">
      <alignment vertical="center"/>
    </xf>
    <xf numFmtId="165" fontId="17" fillId="5" borderId="56" xfId="15" applyNumberFormat="1" applyFont="1" applyFill="1" applyBorder="1" applyAlignment="1">
      <alignment horizontal="right" vertical="center" wrapText="1"/>
    </xf>
    <xf numFmtId="49" fontId="15" fillId="4" borderId="51" xfId="14" applyFont="1" applyFill="1" applyBorder="1" applyAlignment="1" applyProtection="1">
      <alignment horizontal="center" vertical="center" wrapText="1"/>
    </xf>
    <xf numFmtId="49" fontId="15" fillId="4" borderId="52" xfId="14" applyFont="1" applyFill="1" applyBorder="1" applyAlignment="1" applyProtection="1">
      <alignment horizontal="center" vertical="center" wrapText="1"/>
    </xf>
    <xf numFmtId="3" fontId="14" fillId="0" borderId="37" xfId="8" applyFont="1" applyBorder="1" applyAlignment="1">
      <alignment horizontal="center" vertical="center" textRotation="90" wrapText="1"/>
    </xf>
    <xf numFmtId="3" fontId="14" fillId="0" borderId="35" xfId="8" applyFont="1" applyBorder="1" applyAlignment="1">
      <alignment horizontal="center" vertical="center" textRotation="90" wrapText="1"/>
    </xf>
    <xf numFmtId="3" fontId="14" fillId="0" borderId="34" xfId="8" applyFont="1" applyBorder="1" applyAlignment="1">
      <alignment horizontal="center" vertical="center" textRotation="90" wrapText="1"/>
    </xf>
    <xf numFmtId="3" fontId="14" fillId="0" borderId="45" xfId="8" applyFont="1" applyBorder="1" applyAlignment="1" applyProtection="1">
      <alignment horizontal="center" vertical="center"/>
    </xf>
    <xf numFmtId="3" fontId="14" fillId="0" borderId="46" xfId="8" applyFont="1" applyBorder="1" applyAlignment="1" applyProtection="1">
      <alignment horizontal="center" vertical="center"/>
    </xf>
    <xf numFmtId="3" fontId="14" fillId="0" borderId="45" xfId="8" applyFont="1" applyBorder="1" applyAlignment="1" applyProtection="1">
      <alignment horizontal="center" vertical="center" wrapText="1"/>
    </xf>
    <xf numFmtId="3" fontId="14" fillId="0" borderId="46" xfId="8" applyFont="1" applyBorder="1" applyAlignment="1" applyProtection="1">
      <alignment horizontal="center" vertical="center" wrapText="1"/>
    </xf>
    <xf numFmtId="3" fontId="17" fillId="5" borderId="49" xfId="0" applyNumberFormat="1" applyFont="1" applyFill="1" applyBorder="1" applyAlignment="1">
      <alignment horizontal="center" vertical="center" wrapText="1"/>
    </xf>
    <xf numFmtId="3" fontId="17" fillId="5" borderId="50" xfId="0" applyNumberFormat="1" applyFont="1" applyFill="1" applyBorder="1" applyAlignment="1">
      <alignment horizontal="center" vertical="center" wrapText="1"/>
    </xf>
    <xf numFmtId="0" fontId="16" fillId="4" borderId="48" xfId="0" applyFont="1" applyFill="1" applyBorder="1" applyAlignment="1">
      <alignment horizontal="center" vertical="center" wrapText="1"/>
    </xf>
    <xf numFmtId="0" fontId="16" fillId="4" borderId="32" xfId="0" applyFont="1" applyFill="1" applyBorder="1" applyAlignment="1">
      <alignment horizontal="center" vertical="center" wrapText="1"/>
    </xf>
    <xf numFmtId="3" fontId="14" fillId="0" borderId="45" xfId="8" applyFont="1" applyBorder="1" applyAlignment="1" applyProtection="1">
      <alignment horizontal="right" vertical="center" indent="1"/>
    </xf>
    <xf numFmtId="3" fontId="14" fillId="0" borderId="46" xfId="8" applyFont="1" applyBorder="1" applyAlignment="1" applyProtection="1">
      <alignment horizontal="right" vertical="center" indent="1"/>
    </xf>
    <xf numFmtId="3" fontId="17" fillId="5" borderId="14" xfId="0" applyNumberFormat="1" applyFont="1" applyFill="1" applyBorder="1" applyAlignment="1">
      <alignment horizontal="center" vertical="center" wrapText="1"/>
    </xf>
    <xf numFmtId="3" fontId="17" fillId="5" borderId="15" xfId="0" applyNumberFormat="1" applyFont="1" applyFill="1" applyBorder="1" applyAlignment="1">
      <alignment horizontal="center" vertical="center" wrapText="1"/>
    </xf>
    <xf numFmtId="3" fontId="14" fillId="0" borderId="54" xfId="8" applyFont="1" applyBorder="1" applyAlignment="1" applyProtection="1">
      <alignment horizontal="right" vertical="center" indent="1"/>
    </xf>
    <xf numFmtId="3" fontId="14" fillId="0" borderId="44" xfId="8" applyFont="1" applyBorder="1" applyAlignment="1" applyProtection="1">
      <alignment horizontal="right" vertical="center" indent="1"/>
    </xf>
    <xf numFmtId="49" fontId="15" fillId="4" borderId="38" xfId="14" applyFont="1" applyFill="1" applyBorder="1" applyAlignment="1" applyProtection="1">
      <alignment horizontal="center" vertical="center" wrapText="1"/>
    </xf>
    <xf numFmtId="0" fontId="19" fillId="0" borderId="0" xfId="4" applyFont="1" applyFill="1" applyAlignment="1" applyProtection="1">
      <alignment horizontal="center" vertical="center"/>
      <protection locked="0"/>
    </xf>
    <xf numFmtId="49" fontId="15" fillId="4" borderId="37" xfId="14" applyFont="1" applyFill="1" applyBorder="1" applyAlignment="1" applyProtection="1">
      <alignment horizontal="center" vertical="center" wrapText="1"/>
    </xf>
    <xf numFmtId="49" fontId="15" fillId="4" borderId="47" xfId="14" applyFont="1" applyFill="1" applyBorder="1" applyAlignment="1" applyProtection="1">
      <alignment horizontal="center" vertical="center" wrapText="1"/>
    </xf>
    <xf numFmtId="49" fontId="15" fillId="4" borderId="53" xfId="14" applyFont="1" applyFill="1" applyBorder="1" applyAlignment="1" applyProtection="1">
      <alignment horizontal="center" vertical="center" wrapText="1"/>
    </xf>
    <xf numFmtId="49" fontId="15" fillId="4" borderId="10" xfId="14" applyFont="1" applyFill="1" applyBorder="1" applyAlignment="1" applyProtection="1">
      <alignment horizontal="center" vertical="center" wrapText="1"/>
    </xf>
    <xf numFmtId="49" fontId="15" fillId="4" borderId="48" xfId="14" applyFont="1" applyFill="1" applyBorder="1" applyAlignment="1" applyProtection="1">
      <alignment horizontal="center" vertical="center" wrapText="1"/>
    </xf>
    <xf numFmtId="49" fontId="15" fillId="4" borderId="41" xfId="14" applyFont="1" applyFill="1" applyBorder="1" applyAlignment="1" applyProtection="1">
      <alignment horizontal="center" vertical="center" wrapText="1"/>
    </xf>
    <xf numFmtId="49" fontId="15" fillId="4" borderId="39" xfId="14" applyFont="1" applyFill="1" applyBorder="1" applyAlignment="1" applyProtection="1">
      <alignment horizontal="center" vertical="center" wrapText="1"/>
    </xf>
    <xf numFmtId="3" fontId="14" fillId="0" borderId="55" xfId="8" applyFont="1" applyBorder="1" applyAlignment="1" applyProtection="1">
      <alignment horizontal="center" vertical="center"/>
    </xf>
    <xf numFmtId="3" fontId="14" fillId="0" borderId="40" xfId="8" applyFont="1" applyBorder="1" applyAlignment="1" applyProtection="1">
      <alignment horizontal="center" vertical="center"/>
    </xf>
    <xf numFmtId="49" fontId="15" fillId="4" borderId="32" xfId="14" applyFont="1" applyFill="1" applyBorder="1" applyAlignment="1" applyProtection="1">
      <alignment horizontal="center" vertical="center" wrapText="1"/>
    </xf>
    <xf numFmtId="49" fontId="15" fillId="4" borderId="34" xfId="14" applyFont="1" applyFill="1" applyBorder="1" applyAlignment="1" applyProtection="1">
      <alignment horizontal="center" vertical="center" wrapText="1"/>
    </xf>
  </cellXfs>
  <cellStyles count="16">
    <cellStyle name="Čárka" xfId="15" builtinId="3"/>
    <cellStyle name="čís_0dm" xfId="1"/>
    <cellStyle name="měsíce99" xfId="2"/>
    <cellStyle name="nadp tab" xfId="3"/>
    <cellStyle name="název tab" xfId="4"/>
    <cellStyle name="Nedefinován" xfId="5"/>
    <cellStyle name="Nedefinován 2" xfId="6"/>
    <cellStyle name="Normální" xfId="0" builtinId="0"/>
    <cellStyle name="Normální 2" xfId="7"/>
    <cellStyle name="normální_TABULKY -  krátkodobá - 1. pololetí 2003" xfId="8"/>
    <cellStyle name="Procenta" xfId="9" builtinId="5"/>
    <cellStyle name="Procenta 2" xfId="10"/>
    <cellStyle name="součty" xfId="11"/>
    <cellStyle name="součty2dm" xfId="12"/>
    <cellStyle name="text" xfId="13"/>
    <cellStyle name="txt tab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2</xdr:col>
      <xdr:colOff>0</xdr:colOff>
      <xdr:row>4</xdr:row>
      <xdr:rowOff>228600</xdr:rowOff>
    </xdr:to>
    <xdr:sp macro="" textlink="">
      <xdr:nvSpPr>
        <xdr:cNvPr id="1428" name="Line 1"/>
        <xdr:cNvSpPr>
          <a:spLocks noChangeShapeType="1"/>
        </xdr:cNvSpPr>
      </xdr:nvSpPr>
      <xdr:spPr bwMode="auto">
        <a:xfrm>
          <a:off x="0" y="759619"/>
          <a:ext cx="1428750" cy="46910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429" name="Line 2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430" name="Line 3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431" name="Line 7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12094</xdr:colOff>
      <xdr:row>3</xdr:row>
      <xdr:rowOff>12549</xdr:rowOff>
    </xdr:from>
    <xdr:to>
      <xdr:col>2</xdr:col>
      <xdr:colOff>12094</xdr:colOff>
      <xdr:row>4</xdr:row>
      <xdr:rowOff>231624</xdr:rowOff>
    </xdr:to>
    <xdr:sp macro="" textlink="">
      <xdr:nvSpPr>
        <xdr:cNvPr id="6" name="Line 1"/>
        <xdr:cNvSpPr>
          <a:spLocks noChangeShapeType="1"/>
        </xdr:cNvSpPr>
      </xdr:nvSpPr>
      <xdr:spPr bwMode="auto">
        <a:xfrm>
          <a:off x="12094" y="755499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7" name="Line 2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8" name="Line 3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9" name="Line 7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12094</xdr:colOff>
      <xdr:row>25</xdr:row>
      <xdr:rowOff>12549</xdr:rowOff>
    </xdr:from>
    <xdr:to>
      <xdr:col>2</xdr:col>
      <xdr:colOff>12094</xdr:colOff>
      <xdr:row>26</xdr:row>
      <xdr:rowOff>231624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12094" y="6337149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9525</xdr:rowOff>
    </xdr:from>
    <xdr:to>
      <xdr:col>2</xdr:col>
      <xdr:colOff>0</xdr:colOff>
      <xdr:row>4</xdr:row>
      <xdr:rowOff>228600</xdr:rowOff>
    </xdr:to>
    <xdr:sp macro="" textlink="">
      <xdr:nvSpPr>
        <xdr:cNvPr id="11" name="Line 1"/>
        <xdr:cNvSpPr>
          <a:spLocks noChangeShapeType="1"/>
        </xdr:cNvSpPr>
      </xdr:nvSpPr>
      <xdr:spPr bwMode="auto">
        <a:xfrm>
          <a:off x="0" y="739775"/>
          <a:ext cx="1534583" cy="46249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2" name="Line 2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3" name="Line 3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4" name="Line 7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fitToPage="1"/>
  </sheetPr>
  <dimension ref="A1:S64"/>
  <sheetViews>
    <sheetView showGridLines="0" tabSelected="1" zoomScale="90" zoomScaleNormal="90" zoomScaleSheetLayoutView="75" workbookViewId="0">
      <selection activeCell="C13" sqref="C13"/>
    </sheetView>
  </sheetViews>
  <sheetFormatPr defaultColWidth="8" defaultRowHeight="10.5" x14ac:dyDescent="0.2"/>
  <cols>
    <col min="1" max="1" width="5.7109375" style="17" customWidth="1"/>
    <col min="2" max="2" width="17.28515625" style="17" bestFit="1" customWidth="1"/>
    <col min="3" max="4" width="11.7109375" style="17" customWidth="1"/>
    <col min="5" max="5" width="14.42578125" style="17" bestFit="1" customWidth="1"/>
    <col min="6" max="6" width="12.42578125" style="17" customWidth="1"/>
    <col min="7" max="8" width="11.7109375" style="17" customWidth="1"/>
    <col min="9" max="10" width="14.28515625" style="17" bestFit="1" customWidth="1"/>
    <col min="11" max="16" width="11.7109375" style="17" customWidth="1"/>
    <col min="17" max="17" width="13.7109375" style="28" customWidth="1"/>
    <col min="18" max="19" width="10.7109375" style="17" customWidth="1"/>
    <col min="20" max="16384" width="8" style="17"/>
  </cols>
  <sheetData>
    <row r="1" spans="1:19" ht="20.100000000000001" customHeight="1" x14ac:dyDescent="0.2">
      <c r="A1" s="112" t="s">
        <v>41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</row>
    <row r="2" spans="1:19" ht="20.100000000000001" customHeight="1" x14ac:dyDescent="0.2">
      <c r="A2" s="112" t="s">
        <v>3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</row>
    <row r="3" spans="1:19" ht="20.100000000000001" customHeight="1" thickBot="1" x14ac:dyDescent="0.25">
      <c r="A3" s="18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/>
      <c r="R3" s="19"/>
    </row>
    <row r="4" spans="1:19" ht="20.100000000000001" customHeight="1" x14ac:dyDescent="0.2">
      <c r="A4" s="3"/>
      <c r="B4" s="7" t="s">
        <v>16</v>
      </c>
      <c r="C4" s="113" t="s">
        <v>20</v>
      </c>
      <c r="D4" s="92" t="s">
        <v>36</v>
      </c>
      <c r="E4" s="92" t="s">
        <v>27</v>
      </c>
      <c r="F4" s="92" t="s">
        <v>37</v>
      </c>
      <c r="G4" s="92" t="s">
        <v>18</v>
      </c>
      <c r="H4" s="92" t="s">
        <v>38</v>
      </c>
      <c r="I4" s="92" t="s">
        <v>28</v>
      </c>
      <c r="J4" s="92" t="s">
        <v>25</v>
      </c>
      <c r="K4" s="92" t="s">
        <v>17</v>
      </c>
      <c r="L4" s="92" t="s">
        <v>39</v>
      </c>
      <c r="M4" s="92" t="s">
        <v>40</v>
      </c>
      <c r="N4" s="92" t="s">
        <v>24</v>
      </c>
      <c r="O4" s="92" t="s">
        <v>21</v>
      </c>
      <c r="P4" s="115" t="s">
        <v>23</v>
      </c>
      <c r="Q4" s="117" t="s">
        <v>0</v>
      </c>
      <c r="R4" s="103" t="s">
        <v>1</v>
      </c>
    </row>
    <row r="5" spans="1:19" ht="20.100000000000001" customHeight="1" thickBot="1" x14ac:dyDescent="0.25">
      <c r="A5" s="5" t="s">
        <v>33</v>
      </c>
      <c r="B5" s="8"/>
      <c r="C5" s="123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9"/>
      <c r="Q5" s="122"/>
      <c r="R5" s="104"/>
    </row>
    <row r="6" spans="1:19" ht="20.100000000000001" customHeight="1" x14ac:dyDescent="0.2">
      <c r="A6" s="120"/>
      <c r="B6" s="121"/>
      <c r="C6" s="49"/>
      <c r="D6" s="54"/>
      <c r="E6" s="50"/>
      <c r="F6" s="50"/>
      <c r="G6" s="50"/>
      <c r="H6" s="50"/>
      <c r="I6" s="51"/>
      <c r="J6" s="51"/>
      <c r="K6" s="51"/>
      <c r="L6" s="51"/>
      <c r="M6" s="51"/>
      <c r="N6" s="51"/>
      <c r="O6" s="51"/>
      <c r="P6" s="52"/>
      <c r="Q6" s="53"/>
      <c r="R6" s="38"/>
    </row>
    <row r="7" spans="1:19" ht="20.100000000000001" customHeight="1" x14ac:dyDescent="0.2">
      <c r="A7" s="97" t="s">
        <v>30</v>
      </c>
      <c r="B7" s="98"/>
      <c r="C7" s="69">
        <v>32729</v>
      </c>
      <c r="D7" s="70">
        <v>61156</v>
      </c>
      <c r="E7" s="70">
        <v>13168</v>
      </c>
      <c r="F7" s="70">
        <v>31412</v>
      </c>
      <c r="G7" s="70">
        <v>25371</v>
      </c>
      <c r="H7" s="70">
        <v>47873</v>
      </c>
      <c r="I7" s="70">
        <v>32707</v>
      </c>
      <c r="J7" s="70">
        <v>28555</v>
      </c>
      <c r="K7" s="70">
        <v>36644</v>
      </c>
      <c r="L7" s="70">
        <v>80241</v>
      </c>
      <c r="M7" s="70">
        <v>68030</v>
      </c>
      <c r="N7" s="70">
        <v>40432</v>
      </c>
      <c r="O7" s="70">
        <v>25610</v>
      </c>
      <c r="P7" s="71">
        <v>25024</v>
      </c>
      <c r="Q7" s="72">
        <f t="shared" ref="Q7:Q15" si="0">SUM(C7:P7)</f>
        <v>548952</v>
      </c>
      <c r="R7" s="38">
        <f t="shared" ref="R7:R15" si="1">Q7/$Q$16</f>
        <v>0.65997814307509384</v>
      </c>
    </row>
    <row r="8" spans="1:19" ht="20.100000000000001" customHeight="1" x14ac:dyDescent="0.2">
      <c r="A8" s="97" t="s">
        <v>31</v>
      </c>
      <c r="B8" s="98"/>
      <c r="C8" s="69">
        <v>5581</v>
      </c>
      <c r="D8" s="70">
        <v>10377</v>
      </c>
      <c r="E8" s="70">
        <v>2524</v>
      </c>
      <c r="F8" s="70">
        <v>4892</v>
      </c>
      <c r="G8" s="70">
        <v>3695</v>
      </c>
      <c r="H8" s="70">
        <v>10841</v>
      </c>
      <c r="I8" s="70">
        <v>6614</v>
      </c>
      <c r="J8" s="70">
        <v>4567</v>
      </c>
      <c r="K8" s="70">
        <v>6460</v>
      </c>
      <c r="L8" s="70">
        <v>9567</v>
      </c>
      <c r="M8" s="70">
        <v>10657</v>
      </c>
      <c r="N8" s="70">
        <v>6662</v>
      </c>
      <c r="O8" s="70">
        <v>5040</v>
      </c>
      <c r="P8" s="71">
        <v>5661</v>
      </c>
      <c r="Q8" s="72">
        <f t="shared" si="0"/>
        <v>93138</v>
      </c>
      <c r="R8" s="38">
        <f t="shared" si="1"/>
        <v>0.1119752624814703</v>
      </c>
    </row>
    <row r="9" spans="1:19" ht="20.100000000000001" customHeight="1" x14ac:dyDescent="0.2">
      <c r="A9" s="97" t="s">
        <v>32</v>
      </c>
      <c r="B9" s="98"/>
      <c r="C9" s="69">
        <v>3031</v>
      </c>
      <c r="D9" s="70">
        <v>5130</v>
      </c>
      <c r="E9" s="70">
        <v>1567</v>
      </c>
      <c r="F9" s="70">
        <v>2451</v>
      </c>
      <c r="G9" s="70">
        <v>1823</v>
      </c>
      <c r="H9" s="70">
        <v>5896</v>
      </c>
      <c r="I9" s="70">
        <v>3431</v>
      </c>
      <c r="J9" s="70">
        <v>2249</v>
      </c>
      <c r="K9" s="70">
        <v>2868</v>
      </c>
      <c r="L9" s="70">
        <v>4454</v>
      </c>
      <c r="M9" s="70">
        <v>4814</v>
      </c>
      <c r="N9" s="70">
        <v>3233</v>
      </c>
      <c r="O9" s="70">
        <v>2341</v>
      </c>
      <c r="P9" s="71">
        <v>3143</v>
      </c>
      <c r="Q9" s="73">
        <f t="shared" si="0"/>
        <v>46431</v>
      </c>
      <c r="R9" s="38">
        <f t="shared" si="1"/>
        <v>5.5821720589632029E-2</v>
      </c>
    </row>
    <row r="10" spans="1:19" ht="20.100000000000001" customHeight="1" x14ac:dyDescent="0.2">
      <c r="A10" s="97" t="s">
        <v>5</v>
      </c>
      <c r="B10" s="98"/>
      <c r="C10" s="69">
        <v>3790</v>
      </c>
      <c r="D10" s="70">
        <v>6854</v>
      </c>
      <c r="E10" s="70">
        <v>1417</v>
      </c>
      <c r="F10" s="70">
        <v>3183</v>
      </c>
      <c r="G10" s="70">
        <v>2495</v>
      </c>
      <c r="H10" s="70">
        <v>8239</v>
      </c>
      <c r="I10" s="70">
        <v>4324</v>
      </c>
      <c r="J10" s="70">
        <v>3100</v>
      </c>
      <c r="K10" s="70">
        <v>3599</v>
      </c>
      <c r="L10" s="70">
        <v>5617</v>
      </c>
      <c r="M10" s="70">
        <v>6122</v>
      </c>
      <c r="N10" s="70">
        <v>4250</v>
      </c>
      <c r="O10" s="70">
        <v>3394</v>
      </c>
      <c r="P10" s="71">
        <v>4338</v>
      </c>
      <c r="Q10" s="73">
        <f t="shared" si="0"/>
        <v>60722</v>
      </c>
      <c r="R10" s="38">
        <f t="shared" si="1"/>
        <v>7.300309098756512E-2</v>
      </c>
    </row>
    <row r="11" spans="1:19" ht="20.100000000000001" customHeight="1" x14ac:dyDescent="0.2">
      <c r="A11" s="97" t="s">
        <v>6</v>
      </c>
      <c r="B11" s="98"/>
      <c r="C11" s="69">
        <v>1709</v>
      </c>
      <c r="D11" s="70">
        <v>3187</v>
      </c>
      <c r="E11" s="70">
        <v>610</v>
      </c>
      <c r="F11" s="70">
        <v>1352</v>
      </c>
      <c r="G11" s="70">
        <v>1095</v>
      </c>
      <c r="H11" s="70">
        <v>4124</v>
      </c>
      <c r="I11" s="70">
        <v>2089</v>
      </c>
      <c r="J11" s="70">
        <v>1388</v>
      </c>
      <c r="K11" s="70">
        <v>1514</v>
      </c>
      <c r="L11" s="70">
        <v>2236</v>
      </c>
      <c r="M11" s="70">
        <v>2464</v>
      </c>
      <c r="N11" s="70">
        <v>1912</v>
      </c>
      <c r="O11" s="70">
        <v>1547</v>
      </c>
      <c r="P11" s="71">
        <v>2123</v>
      </c>
      <c r="Q11" s="73">
        <f t="shared" si="0"/>
        <v>27350</v>
      </c>
      <c r="R11" s="38">
        <f t="shared" si="1"/>
        <v>3.2881567446887555E-2</v>
      </c>
    </row>
    <row r="12" spans="1:19" ht="20.100000000000001" customHeight="1" x14ac:dyDescent="0.2">
      <c r="A12" s="97" t="s">
        <v>7</v>
      </c>
      <c r="B12" s="98"/>
      <c r="C12" s="69">
        <v>1916</v>
      </c>
      <c r="D12" s="70">
        <v>3712</v>
      </c>
      <c r="E12" s="70">
        <v>687</v>
      </c>
      <c r="F12" s="70">
        <v>1648</v>
      </c>
      <c r="G12" s="70">
        <v>1359</v>
      </c>
      <c r="H12" s="70">
        <v>5070</v>
      </c>
      <c r="I12" s="70">
        <v>2377</v>
      </c>
      <c r="J12" s="70">
        <v>1579</v>
      </c>
      <c r="K12" s="70">
        <v>1798</v>
      </c>
      <c r="L12" s="70">
        <v>2659</v>
      </c>
      <c r="M12" s="70">
        <v>2932</v>
      </c>
      <c r="N12" s="70">
        <v>2223</v>
      </c>
      <c r="O12" s="70">
        <v>1764</v>
      </c>
      <c r="P12" s="71">
        <v>2354</v>
      </c>
      <c r="Q12" s="74">
        <f t="shared" si="0"/>
        <v>32078</v>
      </c>
      <c r="R12" s="39">
        <f t="shared" si="1"/>
        <v>3.8565810623812029E-2</v>
      </c>
    </row>
    <row r="13" spans="1:19" ht="20.100000000000001" customHeight="1" x14ac:dyDescent="0.2">
      <c r="A13" s="97" t="s">
        <v>8</v>
      </c>
      <c r="B13" s="98"/>
      <c r="C13" s="69">
        <v>611</v>
      </c>
      <c r="D13" s="70">
        <v>1120</v>
      </c>
      <c r="E13" s="70">
        <v>230</v>
      </c>
      <c r="F13" s="70">
        <v>496</v>
      </c>
      <c r="G13" s="70">
        <v>450</v>
      </c>
      <c r="H13" s="70">
        <v>1596</v>
      </c>
      <c r="I13" s="70">
        <v>678</v>
      </c>
      <c r="J13" s="70">
        <v>486</v>
      </c>
      <c r="K13" s="70">
        <v>593</v>
      </c>
      <c r="L13" s="70">
        <v>759</v>
      </c>
      <c r="M13" s="70">
        <v>817</v>
      </c>
      <c r="N13" s="70">
        <v>775</v>
      </c>
      <c r="O13" s="70">
        <v>517</v>
      </c>
      <c r="P13" s="71">
        <v>652</v>
      </c>
      <c r="Q13" s="73">
        <f t="shared" si="0"/>
        <v>9780</v>
      </c>
      <c r="R13" s="38">
        <f t="shared" si="1"/>
        <v>1.1758015708612807E-2</v>
      </c>
    </row>
    <row r="14" spans="1:19" ht="20.100000000000001" customHeight="1" x14ac:dyDescent="0.2">
      <c r="A14" s="97" t="s">
        <v>9</v>
      </c>
      <c r="B14" s="98"/>
      <c r="C14" s="69">
        <v>344</v>
      </c>
      <c r="D14" s="70">
        <v>708</v>
      </c>
      <c r="E14" s="70">
        <v>115</v>
      </c>
      <c r="F14" s="70">
        <v>303</v>
      </c>
      <c r="G14" s="70">
        <v>275</v>
      </c>
      <c r="H14" s="70">
        <v>960</v>
      </c>
      <c r="I14" s="70">
        <v>363</v>
      </c>
      <c r="J14" s="70">
        <v>329</v>
      </c>
      <c r="K14" s="70">
        <v>330</v>
      </c>
      <c r="L14" s="70">
        <v>469</v>
      </c>
      <c r="M14" s="70">
        <v>575</v>
      </c>
      <c r="N14" s="70">
        <v>488</v>
      </c>
      <c r="O14" s="70">
        <v>333</v>
      </c>
      <c r="P14" s="71">
        <v>321</v>
      </c>
      <c r="Q14" s="73">
        <f t="shared" si="0"/>
        <v>5913</v>
      </c>
      <c r="R14" s="38">
        <f t="shared" si="1"/>
        <v>7.1089107244404421E-3</v>
      </c>
    </row>
    <row r="15" spans="1:19" ht="20.100000000000001" customHeight="1" x14ac:dyDescent="0.2">
      <c r="A15" s="99" t="s">
        <v>15</v>
      </c>
      <c r="B15" s="100"/>
      <c r="C15" s="75">
        <v>472</v>
      </c>
      <c r="D15" s="70">
        <v>815</v>
      </c>
      <c r="E15" s="76">
        <v>173</v>
      </c>
      <c r="F15" s="76">
        <v>417</v>
      </c>
      <c r="G15" s="76">
        <v>311</v>
      </c>
      <c r="H15" s="76">
        <v>1072</v>
      </c>
      <c r="I15" s="76">
        <v>481</v>
      </c>
      <c r="J15" s="76">
        <v>364</v>
      </c>
      <c r="K15" s="76">
        <v>443</v>
      </c>
      <c r="L15" s="76">
        <v>751</v>
      </c>
      <c r="M15" s="76">
        <v>787</v>
      </c>
      <c r="N15" s="76">
        <v>586</v>
      </c>
      <c r="O15" s="76">
        <v>342</v>
      </c>
      <c r="P15" s="77">
        <v>395</v>
      </c>
      <c r="Q15" s="73">
        <f t="shared" si="0"/>
        <v>7409</v>
      </c>
      <c r="R15" s="38">
        <f t="shared" si="1"/>
        <v>8.9074783624859179E-3</v>
      </c>
      <c r="S15" s="21"/>
    </row>
    <row r="16" spans="1:19" ht="30" customHeight="1" thickBot="1" x14ac:dyDescent="0.25">
      <c r="A16" s="101" t="s">
        <v>34</v>
      </c>
      <c r="B16" s="102"/>
      <c r="C16" s="57">
        <v>50183</v>
      </c>
      <c r="D16" s="91">
        <v>93059</v>
      </c>
      <c r="E16" s="58">
        <v>20491</v>
      </c>
      <c r="F16" s="58">
        <v>46154</v>
      </c>
      <c r="G16" s="58">
        <v>36874</v>
      </c>
      <c r="H16" s="58">
        <v>85671</v>
      </c>
      <c r="I16" s="58">
        <v>53064</v>
      </c>
      <c r="J16" s="58">
        <v>42617</v>
      </c>
      <c r="K16" s="58">
        <v>54249</v>
      </c>
      <c r="L16" s="58">
        <v>106753</v>
      </c>
      <c r="M16" s="58">
        <v>97198</v>
      </c>
      <c r="N16" s="58">
        <v>60561</v>
      </c>
      <c r="O16" s="58">
        <v>40888</v>
      </c>
      <c r="P16" s="59">
        <v>44011</v>
      </c>
      <c r="Q16" s="60">
        <f>SUM(Q6:Q15)</f>
        <v>831773</v>
      </c>
      <c r="R16" s="9"/>
      <c r="S16" s="22"/>
    </row>
    <row r="17" spans="1:18" ht="20.100000000000001" customHeight="1" x14ac:dyDescent="0.2">
      <c r="A17" s="94" t="s">
        <v>2</v>
      </c>
      <c r="B17" s="10" t="s">
        <v>10</v>
      </c>
      <c r="C17" s="78">
        <f>SUM(C6:C9)</f>
        <v>41341</v>
      </c>
      <c r="D17" s="78">
        <f>SUM(D6:D9)</f>
        <v>76663</v>
      </c>
      <c r="E17" s="78">
        <f t="shared" ref="E17:R17" si="2">SUM(E6:E9)</f>
        <v>17259</v>
      </c>
      <c r="F17" s="78">
        <f t="shared" si="2"/>
        <v>38755</v>
      </c>
      <c r="G17" s="78">
        <f t="shared" si="2"/>
        <v>30889</v>
      </c>
      <c r="H17" s="78">
        <f t="shared" si="2"/>
        <v>64610</v>
      </c>
      <c r="I17" s="78">
        <f t="shared" si="2"/>
        <v>42752</v>
      </c>
      <c r="J17" s="78">
        <f t="shared" si="2"/>
        <v>35371</v>
      </c>
      <c r="K17" s="78">
        <f t="shared" si="2"/>
        <v>45972</v>
      </c>
      <c r="L17" s="78">
        <f>SUM(L6:L9)</f>
        <v>94262</v>
      </c>
      <c r="M17" s="78">
        <f t="shared" si="2"/>
        <v>83501</v>
      </c>
      <c r="N17" s="78">
        <f t="shared" si="2"/>
        <v>50327</v>
      </c>
      <c r="O17" s="78">
        <f t="shared" si="2"/>
        <v>32991</v>
      </c>
      <c r="P17" s="79">
        <f t="shared" si="2"/>
        <v>33828</v>
      </c>
      <c r="Q17" s="80">
        <f t="shared" si="2"/>
        <v>688521</v>
      </c>
      <c r="R17" s="40">
        <f t="shared" si="2"/>
        <v>0.82777512614619608</v>
      </c>
    </row>
    <row r="18" spans="1:18" ht="20.100000000000001" customHeight="1" x14ac:dyDescent="0.2">
      <c r="A18" s="95"/>
      <c r="B18" s="11" t="s">
        <v>11</v>
      </c>
      <c r="C18" s="81">
        <f>SUM(C10:C15)</f>
        <v>8842</v>
      </c>
      <c r="D18" s="81">
        <f t="shared" ref="D18:R18" si="3">SUM(D10:D15)</f>
        <v>16396</v>
      </c>
      <c r="E18" s="81">
        <f t="shared" si="3"/>
        <v>3232</v>
      </c>
      <c r="F18" s="81">
        <f t="shared" si="3"/>
        <v>7399</v>
      </c>
      <c r="G18" s="81">
        <f t="shared" si="3"/>
        <v>5985</v>
      </c>
      <c r="H18" s="81">
        <f t="shared" si="3"/>
        <v>21061</v>
      </c>
      <c r="I18" s="81">
        <f t="shared" si="3"/>
        <v>10312</v>
      </c>
      <c r="J18" s="81">
        <f t="shared" si="3"/>
        <v>7246</v>
      </c>
      <c r="K18" s="81">
        <f t="shared" si="3"/>
        <v>8277</v>
      </c>
      <c r="L18" s="81">
        <f t="shared" si="3"/>
        <v>12491</v>
      </c>
      <c r="M18" s="81">
        <f t="shared" si="3"/>
        <v>13697</v>
      </c>
      <c r="N18" s="81">
        <f t="shared" si="3"/>
        <v>10234</v>
      </c>
      <c r="O18" s="81">
        <f t="shared" si="3"/>
        <v>7897</v>
      </c>
      <c r="P18" s="82">
        <f t="shared" si="3"/>
        <v>10183</v>
      </c>
      <c r="Q18" s="83">
        <f t="shared" si="3"/>
        <v>143252</v>
      </c>
      <c r="R18" s="39">
        <f t="shared" si="3"/>
        <v>0.17222487385380389</v>
      </c>
    </row>
    <row r="19" spans="1:18" ht="20.100000000000001" customHeight="1" x14ac:dyDescent="0.2">
      <c r="A19" s="95"/>
      <c r="B19" s="12" t="s">
        <v>12</v>
      </c>
      <c r="C19" s="84">
        <f>SUM(C11:C15)</f>
        <v>5052</v>
      </c>
      <c r="D19" s="84">
        <f t="shared" ref="D19:R19" si="4">SUM(D11:D15)</f>
        <v>9542</v>
      </c>
      <c r="E19" s="84">
        <f t="shared" si="4"/>
        <v>1815</v>
      </c>
      <c r="F19" s="84">
        <f t="shared" si="4"/>
        <v>4216</v>
      </c>
      <c r="G19" s="84">
        <f t="shared" si="4"/>
        <v>3490</v>
      </c>
      <c r="H19" s="84">
        <f t="shared" si="4"/>
        <v>12822</v>
      </c>
      <c r="I19" s="84">
        <f t="shared" si="4"/>
        <v>5988</v>
      </c>
      <c r="J19" s="84">
        <f t="shared" si="4"/>
        <v>4146</v>
      </c>
      <c r="K19" s="84">
        <f t="shared" si="4"/>
        <v>4678</v>
      </c>
      <c r="L19" s="84">
        <f t="shared" si="4"/>
        <v>6874</v>
      </c>
      <c r="M19" s="84">
        <f t="shared" si="4"/>
        <v>7575</v>
      </c>
      <c r="N19" s="84">
        <f t="shared" si="4"/>
        <v>5984</v>
      </c>
      <c r="O19" s="84">
        <f t="shared" si="4"/>
        <v>4503</v>
      </c>
      <c r="P19" s="85">
        <f t="shared" si="4"/>
        <v>5845</v>
      </c>
      <c r="Q19" s="86">
        <f t="shared" si="4"/>
        <v>82530</v>
      </c>
      <c r="R19" s="41">
        <f t="shared" si="4"/>
        <v>9.9221782866238756E-2</v>
      </c>
    </row>
    <row r="20" spans="1:18" ht="20.100000000000001" customHeight="1" x14ac:dyDescent="0.2">
      <c r="A20" s="95"/>
      <c r="B20" s="12" t="s">
        <v>13</v>
      </c>
      <c r="C20" s="84">
        <f>SUM(C12:C15)</f>
        <v>3343</v>
      </c>
      <c r="D20" s="84">
        <f t="shared" ref="D20:R20" si="5">SUM(D12:D15)</f>
        <v>6355</v>
      </c>
      <c r="E20" s="84">
        <f t="shared" si="5"/>
        <v>1205</v>
      </c>
      <c r="F20" s="84">
        <f t="shared" si="5"/>
        <v>2864</v>
      </c>
      <c r="G20" s="84">
        <f t="shared" si="5"/>
        <v>2395</v>
      </c>
      <c r="H20" s="84">
        <f t="shared" si="5"/>
        <v>8698</v>
      </c>
      <c r="I20" s="84">
        <f t="shared" si="5"/>
        <v>3899</v>
      </c>
      <c r="J20" s="84">
        <f t="shared" si="5"/>
        <v>2758</v>
      </c>
      <c r="K20" s="84">
        <f t="shared" si="5"/>
        <v>3164</v>
      </c>
      <c r="L20" s="84">
        <f t="shared" si="5"/>
        <v>4638</v>
      </c>
      <c r="M20" s="84">
        <f t="shared" si="5"/>
        <v>5111</v>
      </c>
      <c r="N20" s="84">
        <f t="shared" si="5"/>
        <v>4072</v>
      </c>
      <c r="O20" s="84">
        <f t="shared" si="5"/>
        <v>2956</v>
      </c>
      <c r="P20" s="85">
        <f t="shared" si="5"/>
        <v>3722</v>
      </c>
      <c r="Q20" s="86">
        <f t="shared" si="5"/>
        <v>55180</v>
      </c>
      <c r="R20" s="41">
        <f t="shared" si="5"/>
        <v>6.6340215419351201E-2</v>
      </c>
    </row>
    <row r="21" spans="1:18" ht="20.100000000000001" customHeight="1" thickBot="1" x14ac:dyDescent="0.25">
      <c r="A21" s="96"/>
      <c r="B21" s="13" t="s">
        <v>14</v>
      </c>
      <c r="C21" s="87">
        <f>SUM(C13:C15)</f>
        <v>1427</v>
      </c>
      <c r="D21" s="87">
        <f t="shared" ref="D21:R21" si="6">SUM(D13:D15)</f>
        <v>2643</v>
      </c>
      <c r="E21" s="87">
        <f t="shared" si="6"/>
        <v>518</v>
      </c>
      <c r="F21" s="87">
        <f t="shared" si="6"/>
        <v>1216</v>
      </c>
      <c r="G21" s="87">
        <f t="shared" si="6"/>
        <v>1036</v>
      </c>
      <c r="H21" s="87">
        <f t="shared" si="6"/>
        <v>3628</v>
      </c>
      <c r="I21" s="87">
        <f t="shared" si="6"/>
        <v>1522</v>
      </c>
      <c r="J21" s="87">
        <f t="shared" si="6"/>
        <v>1179</v>
      </c>
      <c r="K21" s="87">
        <f t="shared" si="6"/>
        <v>1366</v>
      </c>
      <c r="L21" s="87">
        <f t="shared" si="6"/>
        <v>1979</v>
      </c>
      <c r="M21" s="87">
        <f t="shared" si="6"/>
        <v>2179</v>
      </c>
      <c r="N21" s="87">
        <f t="shared" si="6"/>
        <v>1849</v>
      </c>
      <c r="O21" s="87">
        <f t="shared" si="6"/>
        <v>1192</v>
      </c>
      <c r="P21" s="88">
        <f t="shared" si="6"/>
        <v>1368</v>
      </c>
      <c r="Q21" s="89">
        <f t="shared" si="6"/>
        <v>23102</v>
      </c>
      <c r="R21" s="42">
        <f t="shared" si="6"/>
        <v>2.7774404795539165E-2</v>
      </c>
    </row>
    <row r="22" spans="1:18" ht="20.100000000000001" customHeight="1" x14ac:dyDescent="0.2">
      <c r="A22" s="23"/>
      <c r="B22" s="24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6"/>
      <c r="R22" s="27"/>
    </row>
    <row r="23" spans="1:18" ht="20.100000000000001" customHeight="1" x14ac:dyDescent="0.2">
      <c r="A23" s="112" t="s">
        <v>41</v>
      </c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</row>
    <row r="24" spans="1:18" ht="20.100000000000001" customHeight="1" x14ac:dyDescent="0.2">
      <c r="A24" s="112" t="s">
        <v>4</v>
      </c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</row>
    <row r="25" spans="1:18" ht="20.100000000000001" customHeight="1" thickBot="1" x14ac:dyDescent="0.25">
      <c r="A25" s="18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20"/>
      <c r="R25" s="19"/>
    </row>
    <row r="26" spans="1:18" ht="20.100000000000001" customHeight="1" x14ac:dyDescent="0.2">
      <c r="A26" s="3"/>
      <c r="B26" s="4" t="s">
        <v>16</v>
      </c>
      <c r="C26" s="113" t="s">
        <v>20</v>
      </c>
      <c r="D26" s="92" t="s">
        <v>36</v>
      </c>
      <c r="E26" s="92" t="s">
        <v>27</v>
      </c>
      <c r="F26" s="92" t="s">
        <v>37</v>
      </c>
      <c r="G26" s="92" t="s">
        <v>18</v>
      </c>
      <c r="H26" s="92" t="s">
        <v>38</v>
      </c>
      <c r="I26" s="92" t="s">
        <v>28</v>
      </c>
      <c r="J26" s="92" t="s">
        <v>25</v>
      </c>
      <c r="K26" s="92" t="s">
        <v>17</v>
      </c>
      <c r="L26" s="92" t="s">
        <v>39</v>
      </c>
      <c r="M26" s="92" t="s">
        <v>40</v>
      </c>
      <c r="N26" s="92" t="s">
        <v>24</v>
      </c>
      <c r="O26" s="92" t="s">
        <v>21</v>
      </c>
      <c r="P26" s="115" t="s">
        <v>23</v>
      </c>
      <c r="Q26" s="117" t="s">
        <v>0</v>
      </c>
      <c r="R26" s="103" t="s">
        <v>1</v>
      </c>
    </row>
    <row r="27" spans="1:18" ht="20.100000000000001" customHeight="1" thickBot="1" x14ac:dyDescent="0.25">
      <c r="A27" s="5" t="s">
        <v>33</v>
      </c>
      <c r="B27" s="6"/>
      <c r="C27" s="114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116"/>
      <c r="Q27" s="118"/>
      <c r="R27" s="104"/>
    </row>
    <row r="28" spans="1:18" ht="20.100000000000001" customHeight="1" x14ac:dyDescent="0.2">
      <c r="A28" s="109"/>
      <c r="B28" s="110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43"/>
      <c r="R28" s="38"/>
    </row>
    <row r="29" spans="1:18" ht="20.100000000000001" customHeight="1" x14ac:dyDescent="0.2">
      <c r="A29" s="105" t="s">
        <v>30</v>
      </c>
      <c r="B29" s="106"/>
      <c r="C29" s="55">
        <f>C7/$C$46*100000</f>
        <v>5000.5729520782879</v>
      </c>
      <c r="D29" s="55">
        <f t="shared" ref="D29:P37" si="7">D7/D$46*100000</f>
        <v>4985.2088732087814</v>
      </c>
      <c r="E29" s="55">
        <f t="shared" si="7"/>
        <v>4462.5640087163683</v>
      </c>
      <c r="F29" s="55">
        <f t="shared" si="7"/>
        <v>5640.0137175935315</v>
      </c>
      <c r="G29" s="55">
        <f t="shared" si="7"/>
        <v>5628.8937008572802</v>
      </c>
      <c r="H29" s="55">
        <f t="shared" si="7"/>
        <v>4025.6339534680342</v>
      </c>
      <c r="I29" s="55">
        <f t="shared" si="7"/>
        <v>5168.0929868028516</v>
      </c>
      <c r="J29" s="55">
        <f t="shared" si="7"/>
        <v>5382.0491556091674</v>
      </c>
      <c r="K29" s="55">
        <f t="shared" si="7"/>
        <v>5974.1691040050609</v>
      </c>
      <c r="L29" s="55">
        <f t="shared" si="7"/>
        <v>5794.6952912188062</v>
      </c>
      <c r="M29" s="55">
        <f t="shared" si="7"/>
        <v>4672.582661373408</v>
      </c>
      <c r="N29" s="55">
        <f t="shared" si="7"/>
        <v>4984.4113865298104</v>
      </c>
      <c r="O29" s="55">
        <f t="shared" si="7"/>
        <v>4944.3972507529543</v>
      </c>
      <c r="P29" s="55">
        <f t="shared" si="7"/>
        <v>4308.9554089237254</v>
      </c>
      <c r="Q29" s="56">
        <f>Q7/$Q$46*100000</f>
        <v>5036.0004605270096</v>
      </c>
      <c r="R29" s="38">
        <f t="shared" ref="R28:R37" si="8">Q29/$Q$38</f>
        <v>0.65997814307509384</v>
      </c>
    </row>
    <row r="30" spans="1:18" ht="20.100000000000001" customHeight="1" x14ac:dyDescent="0.2">
      <c r="A30" s="105" t="s">
        <v>31</v>
      </c>
      <c r="B30" s="106"/>
      <c r="C30" s="55">
        <f t="shared" ref="C30:C36" si="9">C8/$C$46*100000</f>
        <v>852.70547971367671</v>
      </c>
      <c r="D30" s="55">
        <f t="shared" si="7"/>
        <v>845.89431089815446</v>
      </c>
      <c r="E30" s="55">
        <f t="shared" si="7"/>
        <v>855.36995428311934</v>
      </c>
      <c r="F30" s="55">
        <f t="shared" si="7"/>
        <v>878.35690521035144</v>
      </c>
      <c r="G30" s="55">
        <f t="shared" si="7"/>
        <v>819.78488134750899</v>
      </c>
      <c r="H30" s="55">
        <f t="shared" si="7"/>
        <v>911.61819166434009</v>
      </c>
      <c r="I30" s="55">
        <f t="shared" si="7"/>
        <v>1045.0902563583961</v>
      </c>
      <c r="J30" s="55">
        <f t="shared" si="7"/>
        <v>860.78860072376358</v>
      </c>
      <c r="K30" s="55">
        <f t="shared" si="7"/>
        <v>1053.1910384202786</v>
      </c>
      <c r="L30" s="55">
        <f t="shared" si="7"/>
        <v>690.89181155631559</v>
      </c>
      <c r="M30" s="55">
        <f t="shared" si="7"/>
        <v>731.96697666112618</v>
      </c>
      <c r="N30" s="55">
        <f t="shared" si="7"/>
        <v>821.28385083749504</v>
      </c>
      <c r="O30" s="55">
        <f t="shared" si="7"/>
        <v>973.04811182330684</v>
      </c>
      <c r="P30" s="55">
        <f t="shared" si="7"/>
        <v>974.78407008940258</v>
      </c>
      <c r="Q30" s="56">
        <f>Q8/$Q$46*100000</f>
        <v>854.43355865825185</v>
      </c>
      <c r="R30" s="38">
        <f t="shared" si="8"/>
        <v>0.11197526248147031</v>
      </c>
    </row>
    <row r="31" spans="1:18" ht="20.100000000000001" customHeight="1" x14ac:dyDescent="0.2">
      <c r="A31" s="105" t="s">
        <v>32</v>
      </c>
      <c r="B31" s="106"/>
      <c r="C31" s="55">
        <f t="shared" si="9"/>
        <v>463.09806647771984</v>
      </c>
      <c r="D31" s="55">
        <f t="shared" si="7"/>
        <v>418.17845378312927</v>
      </c>
      <c r="E31" s="55">
        <f t="shared" si="7"/>
        <v>531.04782819399679</v>
      </c>
      <c r="F31" s="55">
        <f t="shared" si="7"/>
        <v>440.07620087297045</v>
      </c>
      <c r="G31" s="55">
        <f t="shared" si="7"/>
        <v>404.4567899043326</v>
      </c>
      <c r="H31" s="55">
        <f t="shared" si="7"/>
        <v>495.79382511326907</v>
      </c>
      <c r="I31" s="55">
        <f t="shared" si="7"/>
        <v>542.13859533801894</v>
      </c>
      <c r="J31" s="55">
        <f t="shared" si="7"/>
        <v>423.89173703256938</v>
      </c>
      <c r="K31" s="55">
        <f t="shared" si="7"/>
        <v>467.5776932181671</v>
      </c>
      <c r="L31" s="55">
        <f t="shared" si="7"/>
        <v>321.65068764208524</v>
      </c>
      <c r="M31" s="55">
        <f t="shared" si="7"/>
        <v>330.64549363297942</v>
      </c>
      <c r="N31" s="55">
        <f t="shared" si="7"/>
        <v>398.56059588075971</v>
      </c>
      <c r="O31" s="55">
        <f t="shared" si="7"/>
        <v>451.96540273380185</v>
      </c>
      <c r="P31" s="55">
        <f t="shared" si="7"/>
        <v>541.20231978289917</v>
      </c>
      <c r="Q31" s="56">
        <f t="shared" ref="Q31:Q38" si="10">Q9/$Q$46*100000</f>
        <v>425.95078874424286</v>
      </c>
      <c r="R31" s="38">
        <f t="shared" si="8"/>
        <v>5.5821720589632029E-2</v>
      </c>
    </row>
    <row r="32" spans="1:18" ht="20.100000000000001" customHeight="1" x14ac:dyDescent="0.2">
      <c r="A32" s="105" t="s">
        <v>5</v>
      </c>
      <c r="B32" s="106"/>
      <c r="C32" s="55">
        <f t="shared" si="9"/>
        <v>579.06356712324578</v>
      </c>
      <c r="D32" s="55">
        <f t="shared" si="7"/>
        <v>558.71249945995476</v>
      </c>
      <c r="E32" s="55">
        <f t="shared" si="7"/>
        <v>480.21363915181462</v>
      </c>
      <c r="F32" s="55">
        <f t="shared" si="7"/>
        <v>571.50654727811707</v>
      </c>
      <c r="G32" s="55">
        <f t="shared" si="7"/>
        <v>553.54892529419067</v>
      </c>
      <c r="H32" s="55">
        <f t="shared" si="7"/>
        <v>692.8163712870122</v>
      </c>
      <c r="I32" s="55">
        <f t="shared" si="7"/>
        <v>683.24316124791426</v>
      </c>
      <c r="J32" s="55">
        <f t="shared" si="7"/>
        <v>584.28829915560914</v>
      </c>
      <c r="K32" s="55">
        <f t="shared" si="7"/>
        <v>586.75457388151437</v>
      </c>
      <c r="L32" s="55">
        <f t="shared" si="7"/>
        <v>405.63805848351882</v>
      </c>
      <c r="M32" s="55">
        <f t="shared" si="7"/>
        <v>420.48436061925628</v>
      </c>
      <c r="N32" s="55">
        <f t="shared" si="7"/>
        <v>523.935209555592</v>
      </c>
      <c r="O32" s="55">
        <f t="shared" si="7"/>
        <v>655.26295466831414</v>
      </c>
      <c r="P32" s="55">
        <f t="shared" si="7"/>
        <v>746.97284862176787</v>
      </c>
      <c r="Q32" s="56">
        <f t="shared" si="10"/>
        <v>557.0542050381838</v>
      </c>
      <c r="R32" s="38">
        <f t="shared" si="8"/>
        <v>7.300309098756512E-2</v>
      </c>
    </row>
    <row r="33" spans="1:19" ht="20.100000000000001" customHeight="1" x14ac:dyDescent="0.2">
      <c r="A33" s="105" t="s">
        <v>6</v>
      </c>
      <c r="B33" s="106"/>
      <c r="C33" s="55">
        <f t="shared" si="9"/>
        <v>261.11336047852961</v>
      </c>
      <c r="D33" s="55">
        <f t="shared" si="7"/>
        <v>259.7923454594216</v>
      </c>
      <c r="E33" s="55">
        <f t="shared" si="7"/>
        <v>206.72570210487433</v>
      </c>
      <c r="F33" s="55">
        <f t="shared" si="7"/>
        <v>242.75113161169153</v>
      </c>
      <c r="G33" s="55">
        <f t="shared" si="7"/>
        <v>242.94030989865283</v>
      </c>
      <c r="H33" s="55">
        <f t="shared" si="7"/>
        <v>346.78659002156064</v>
      </c>
      <c r="I33" s="55">
        <f t="shared" si="7"/>
        <v>330.08671689336097</v>
      </c>
      <c r="J33" s="55">
        <f t="shared" si="7"/>
        <v>261.61037394451148</v>
      </c>
      <c r="K33" s="55">
        <f t="shared" si="7"/>
        <v>246.8314600879724</v>
      </c>
      <c r="L33" s="55">
        <f t="shared" si="7"/>
        <v>161.4752890812085</v>
      </c>
      <c r="M33" s="55">
        <f t="shared" si="7"/>
        <v>169.23774331359809</v>
      </c>
      <c r="N33" s="55">
        <f t="shared" si="7"/>
        <v>235.7092048635981</v>
      </c>
      <c r="O33" s="55">
        <f t="shared" si="7"/>
        <v>298.67171210132057</v>
      </c>
      <c r="P33" s="55">
        <f t="shared" si="7"/>
        <v>365.56555039742125</v>
      </c>
      <c r="Q33" s="56">
        <f t="shared" si="10"/>
        <v>250.90465577211435</v>
      </c>
      <c r="R33" s="38">
        <f t="shared" si="8"/>
        <v>3.2881567446887555E-2</v>
      </c>
    </row>
    <row r="34" spans="1:19" ht="20.100000000000001" customHeight="1" x14ac:dyDescent="0.2">
      <c r="A34" s="105" t="s">
        <v>7</v>
      </c>
      <c r="B34" s="106"/>
      <c r="C34" s="55">
        <f t="shared" si="9"/>
        <v>292.74031520003666</v>
      </c>
      <c r="D34" s="55">
        <f t="shared" si="7"/>
        <v>302.58838605126232</v>
      </c>
      <c r="E34" s="55">
        <f t="shared" si="7"/>
        <v>232.82058581319453</v>
      </c>
      <c r="F34" s="55">
        <f t="shared" si="7"/>
        <v>295.89782906513881</v>
      </c>
      <c r="G34" s="55">
        <f t="shared" si="7"/>
        <v>301.51222023038287</v>
      </c>
      <c r="H34" s="55">
        <f t="shared" si="7"/>
        <v>426.335599274809</v>
      </c>
      <c r="I34" s="55">
        <f t="shared" si="7"/>
        <v>375.5941244880417</v>
      </c>
      <c r="J34" s="55">
        <f t="shared" si="7"/>
        <v>297.61007237635704</v>
      </c>
      <c r="K34" s="55">
        <f t="shared" si="7"/>
        <v>293.13273793802801</v>
      </c>
      <c r="L34" s="55">
        <f t="shared" si="7"/>
        <v>192.02271630900418</v>
      </c>
      <c r="M34" s="55">
        <f t="shared" si="7"/>
        <v>201.38192507933019</v>
      </c>
      <c r="N34" s="55">
        <f t="shared" si="7"/>
        <v>274.04893431578375</v>
      </c>
      <c r="O34" s="55">
        <f t="shared" si="7"/>
        <v>340.56683913815738</v>
      </c>
      <c r="P34" s="55">
        <f t="shared" si="7"/>
        <v>405.3421128758971</v>
      </c>
      <c r="Q34" s="56">
        <f t="shared" si="10"/>
        <v>294.27859407158627</v>
      </c>
      <c r="R34" s="38">
        <f t="shared" si="8"/>
        <v>3.8565810623812029E-2</v>
      </c>
    </row>
    <row r="35" spans="1:19" ht="20.100000000000001" customHeight="1" x14ac:dyDescent="0.2">
      <c r="A35" s="105" t="s">
        <v>8</v>
      </c>
      <c r="B35" s="106"/>
      <c r="C35" s="55">
        <f t="shared" si="9"/>
        <v>93.352991955752827</v>
      </c>
      <c r="D35" s="55">
        <f t="shared" si="7"/>
        <v>91.298219929260185</v>
      </c>
      <c r="E35" s="55">
        <f t="shared" si="7"/>
        <v>77.945756531346049</v>
      </c>
      <c r="F35" s="55">
        <f t="shared" si="7"/>
        <v>89.056628165235949</v>
      </c>
      <c r="G35" s="55">
        <f t="shared" si="7"/>
        <v>99.838483519994327</v>
      </c>
      <c r="H35" s="55">
        <f t="shared" si="7"/>
        <v>134.20741941668544</v>
      </c>
      <c r="I35" s="55">
        <f t="shared" si="7"/>
        <v>107.13202204581079</v>
      </c>
      <c r="J35" s="55">
        <f t="shared" si="7"/>
        <v>91.601326899879382</v>
      </c>
      <c r="K35" s="55">
        <f t="shared" si="7"/>
        <v>96.678372412263968</v>
      </c>
      <c r="L35" s="55">
        <f t="shared" si="7"/>
        <v>54.812050273988035</v>
      </c>
      <c r="M35" s="55">
        <f t="shared" si="7"/>
        <v>56.114949791887021</v>
      </c>
      <c r="N35" s="55">
        <f t="shared" si="7"/>
        <v>95.541126448372651</v>
      </c>
      <c r="O35" s="55">
        <f t="shared" si="7"/>
        <v>99.814657502509846</v>
      </c>
      <c r="P35" s="55">
        <f t="shared" si="7"/>
        <v>112.2697780777761</v>
      </c>
      <c r="Q35" s="56">
        <f t="shared" si="10"/>
        <v>89.720202319973609</v>
      </c>
      <c r="R35" s="38">
        <f t="shared" si="8"/>
        <v>1.1758015708612806E-2</v>
      </c>
    </row>
    <row r="36" spans="1:19" ht="20.100000000000001" customHeight="1" x14ac:dyDescent="0.2">
      <c r="A36" s="105" t="s">
        <v>9</v>
      </c>
      <c r="B36" s="106"/>
      <c r="C36" s="55">
        <f t="shared" si="9"/>
        <v>52.558803981634981</v>
      </c>
      <c r="D36" s="55">
        <f t="shared" si="7"/>
        <v>57.713517598139468</v>
      </c>
      <c r="E36" s="55">
        <f t="shared" si="7"/>
        <v>38.972878265673025</v>
      </c>
      <c r="F36" s="55">
        <f t="shared" si="7"/>
        <v>54.403545028359872</v>
      </c>
      <c r="G36" s="55">
        <f t="shared" si="7"/>
        <v>61.012406595552086</v>
      </c>
      <c r="H36" s="55">
        <f t="shared" si="7"/>
        <v>80.726267318307038</v>
      </c>
      <c r="I36" s="55">
        <f t="shared" si="7"/>
        <v>57.358294989128794</v>
      </c>
      <c r="J36" s="55">
        <f t="shared" si="7"/>
        <v>62.009951749095293</v>
      </c>
      <c r="K36" s="55">
        <f t="shared" si="7"/>
        <v>53.800780600416715</v>
      </c>
      <c r="L36" s="55">
        <f t="shared" si="7"/>
        <v>33.869369668643458</v>
      </c>
      <c r="M36" s="55">
        <f t="shared" si="7"/>
        <v>39.493385716444358</v>
      </c>
      <c r="N36" s="55">
        <f t="shared" si="7"/>
        <v>60.160089944265621</v>
      </c>
      <c r="O36" s="55">
        <f t="shared" si="7"/>
        <v>64.290678816897056</v>
      </c>
      <c r="P36" s="55">
        <f t="shared" si="7"/>
        <v>55.273924483076883</v>
      </c>
      <c r="Q36" s="56">
        <f t="shared" si="10"/>
        <v>54.244944408793856</v>
      </c>
      <c r="R36" s="38">
        <f t="shared" si="8"/>
        <v>7.1089107244404412E-3</v>
      </c>
    </row>
    <row r="37" spans="1:19" ht="20.100000000000001" customHeight="1" x14ac:dyDescent="0.2">
      <c r="A37" s="105" t="s">
        <v>15</v>
      </c>
      <c r="B37" s="106"/>
      <c r="C37" s="55">
        <f>C15/$C$46*100000</f>
        <v>72.115568253871245</v>
      </c>
      <c r="D37" s="55">
        <f t="shared" si="7"/>
        <v>66.435758252095582</v>
      </c>
      <c r="E37" s="55">
        <f t="shared" si="7"/>
        <v>58.628764695316811</v>
      </c>
      <c r="F37" s="55">
        <f t="shared" si="7"/>
        <v>74.872205534079413</v>
      </c>
      <c r="G37" s="55">
        <f t="shared" si="7"/>
        <v>68.999485277151621</v>
      </c>
      <c r="H37" s="55">
        <f t="shared" si="7"/>
        <v>90.144331838776196</v>
      </c>
      <c r="I37" s="55">
        <f t="shared" si="7"/>
        <v>76.003691156393785</v>
      </c>
      <c r="J37" s="55">
        <f t="shared" si="7"/>
        <v>68.606755126658626</v>
      </c>
      <c r="K37" s="55">
        <f t="shared" si="7"/>
        <v>72.22347213934728</v>
      </c>
      <c r="L37" s="55">
        <f t="shared" si="7"/>
        <v>54.234321153840597</v>
      </c>
      <c r="M37" s="55">
        <f t="shared" si="7"/>
        <v>54.054425319724714</v>
      </c>
      <c r="N37" s="55">
        <f t="shared" si="7"/>
        <v>72.241419482253391</v>
      </c>
      <c r="O37" s="55">
        <f t="shared" si="7"/>
        <v>66.028264730867249</v>
      </c>
      <c r="P37" s="55">
        <f t="shared" si="7"/>
        <v>68.016199909082147</v>
      </c>
      <c r="Q37" s="56">
        <f t="shared" si="10"/>
        <v>67.969016256511708</v>
      </c>
      <c r="R37" s="38">
        <f t="shared" si="8"/>
        <v>8.9074783624859179E-3</v>
      </c>
      <c r="S37" s="21"/>
    </row>
    <row r="38" spans="1:19" ht="30" customHeight="1" thickBot="1" x14ac:dyDescent="0.25">
      <c r="A38" s="107" t="s">
        <v>34</v>
      </c>
      <c r="B38" s="108"/>
      <c r="C38" s="57">
        <f>SUM(C28:C37)</f>
        <v>7667.3211052627566</v>
      </c>
      <c r="D38" s="58">
        <f t="shared" ref="D38:P38" si="11">SUM(D28:D37)</f>
        <v>7585.8223646401984</v>
      </c>
      <c r="E38" s="58">
        <f t="shared" si="11"/>
        <v>6944.289117755703</v>
      </c>
      <c r="F38" s="58">
        <f t="shared" si="11"/>
        <v>8286.9347103594755</v>
      </c>
      <c r="G38" s="58">
        <f t="shared" si="11"/>
        <v>8180.9872029250464</v>
      </c>
      <c r="H38" s="58">
        <f t="shared" si="11"/>
        <v>7204.0625494027945</v>
      </c>
      <c r="I38" s="58">
        <f t="shared" si="11"/>
        <v>8384.7398493199144</v>
      </c>
      <c r="J38" s="58">
        <f t="shared" si="11"/>
        <v>8032.4562726176127</v>
      </c>
      <c r="K38" s="58">
        <f t="shared" si="11"/>
        <v>8844.3592327030474</v>
      </c>
      <c r="L38" s="58">
        <f t="shared" si="11"/>
        <v>7709.2895953874113</v>
      </c>
      <c r="M38" s="58">
        <f t="shared" si="11"/>
        <v>6675.9619215077537</v>
      </c>
      <c r="N38" s="58">
        <f t="shared" si="11"/>
        <v>7465.8918178579315</v>
      </c>
      <c r="O38" s="58">
        <f t="shared" si="11"/>
        <v>7894.0458722681287</v>
      </c>
      <c r="P38" s="59">
        <f t="shared" si="11"/>
        <v>7578.3822131610495</v>
      </c>
      <c r="Q38" s="60">
        <f t="shared" si="10"/>
        <v>7630.556425796668</v>
      </c>
      <c r="R38" s="44"/>
    </row>
    <row r="39" spans="1:19" ht="20.100000000000001" customHeight="1" x14ac:dyDescent="0.2">
      <c r="A39" s="94" t="s">
        <v>2</v>
      </c>
      <c r="B39" s="32" t="s">
        <v>10</v>
      </c>
      <c r="C39" s="61">
        <f>SUM(C28:C31)</f>
        <v>6316.3764982696848</v>
      </c>
      <c r="D39" s="61">
        <f t="shared" ref="D39:P39" si="12">SUM(D28:D31)</f>
        <v>6249.2816378900652</v>
      </c>
      <c r="E39" s="61">
        <f t="shared" si="12"/>
        <v>5848.9817911934842</v>
      </c>
      <c r="F39" s="61">
        <f t="shared" si="12"/>
        <v>6958.4468236768535</v>
      </c>
      <c r="G39" s="61">
        <f t="shared" si="12"/>
        <v>6853.1353721091218</v>
      </c>
      <c r="H39" s="61">
        <f t="shared" si="12"/>
        <v>5433.0459702456437</v>
      </c>
      <c r="I39" s="61">
        <f t="shared" si="12"/>
        <v>6755.3218384992661</v>
      </c>
      <c r="J39" s="61">
        <f t="shared" si="12"/>
        <v>6666.7294933655012</v>
      </c>
      <c r="K39" s="61">
        <f t="shared" si="12"/>
        <v>7494.9378356435063</v>
      </c>
      <c r="L39" s="61">
        <f t="shared" si="12"/>
        <v>6807.2377904172072</v>
      </c>
      <c r="M39" s="61">
        <f t="shared" si="12"/>
        <v>5735.1951316675131</v>
      </c>
      <c r="N39" s="61">
        <f t="shared" si="12"/>
        <v>6204.2558332480658</v>
      </c>
      <c r="O39" s="61">
        <f t="shared" si="12"/>
        <v>6369.4107653100627</v>
      </c>
      <c r="P39" s="61">
        <f t="shared" si="12"/>
        <v>5824.9417987960269</v>
      </c>
      <c r="Q39" s="62">
        <f>SUM(Q28:Q31)</f>
        <v>6316.3848079295049</v>
      </c>
      <c r="R39" s="40">
        <f>SUM(R28:R31)</f>
        <v>0.82777512614619608</v>
      </c>
    </row>
    <row r="40" spans="1:19" ht="20.100000000000001" customHeight="1" x14ac:dyDescent="0.2">
      <c r="A40" s="95"/>
      <c r="B40" s="33" t="s">
        <v>11</v>
      </c>
      <c r="C40" s="63">
        <f>SUM(C32:C37)</f>
        <v>1350.9446069930709</v>
      </c>
      <c r="D40" s="63">
        <f t="shared" ref="D40:P40" si="13">SUM(D32:D37)</f>
        <v>1336.5407267501339</v>
      </c>
      <c r="E40" s="63">
        <f t="shared" si="13"/>
        <v>1095.3073265622193</v>
      </c>
      <c r="F40" s="63">
        <f t="shared" si="13"/>
        <v>1328.487886682623</v>
      </c>
      <c r="G40" s="63">
        <f t="shared" si="13"/>
        <v>1327.8518308159246</v>
      </c>
      <c r="H40" s="63">
        <f t="shared" si="13"/>
        <v>1771.0165791571508</v>
      </c>
      <c r="I40" s="63">
        <f t="shared" si="13"/>
        <v>1629.4180108206504</v>
      </c>
      <c r="J40" s="63">
        <f t="shared" si="13"/>
        <v>1365.7267792521109</v>
      </c>
      <c r="K40" s="63">
        <f t="shared" si="13"/>
        <v>1349.4213970595426</v>
      </c>
      <c r="L40" s="63">
        <f t="shared" si="13"/>
        <v>902.05180497020353</v>
      </c>
      <c r="M40" s="63">
        <f t="shared" si="13"/>
        <v>940.76678984024068</v>
      </c>
      <c r="N40" s="63">
        <f t="shared" si="13"/>
        <v>1261.6359846098653</v>
      </c>
      <c r="O40" s="63">
        <f t="shared" si="13"/>
        <v>1524.6351069580662</v>
      </c>
      <c r="P40" s="63">
        <f t="shared" si="13"/>
        <v>1753.4404143650211</v>
      </c>
      <c r="Q40" s="64">
        <f>SUM(Q32:Q37)</f>
        <v>1314.1716178671634</v>
      </c>
      <c r="R40" s="39">
        <f>SUM(R32:R37)</f>
        <v>0.17222487385380389</v>
      </c>
    </row>
    <row r="41" spans="1:19" ht="20.100000000000001" customHeight="1" x14ac:dyDescent="0.2">
      <c r="A41" s="95"/>
      <c r="B41" s="15" t="s">
        <v>12</v>
      </c>
      <c r="C41" s="65">
        <f>SUM(C33:C37)</f>
        <v>771.88103986982537</v>
      </c>
      <c r="D41" s="65">
        <f t="shared" ref="D41:P41" si="14">SUM(D33:D37)</f>
        <v>777.82822729017926</v>
      </c>
      <c r="E41" s="65">
        <f t="shared" si="14"/>
        <v>615.09368741040475</v>
      </c>
      <c r="F41" s="65">
        <f t="shared" si="14"/>
        <v>756.98133940450555</v>
      </c>
      <c r="G41" s="65">
        <f t="shared" si="14"/>
        <v>774.30290552173369</v>
      </c>
      <c r="H41" s="65">
        <f t="shared" si="14"/>
        <v>1078.2002078701382</v>
      </c>
      <c r="I41" s="65">
        <f t="shared" si="14"/>
        <v>946.17484957273598</v>
      </c>
      <c r="J41" s="65">
        <f t="shared" si="14"/>
        <v>781.43848009650185</v>
      </c>
      <c r="K41" s="65">
        <f t="shared" si="14"/>
        <v>762.66682317802838</v>
      </c>
      <c r="L41" s="65">
        <f t="shared" si="14"/>
        <v>496.41374648668477</v>
      </c>
      <c r="M41" s="65">
        <f t="shared" si="14"/>
        <v>520.28242922098434</v>
      </c>
      <c r="N41" s="65">
        <f t="shared" si="14"/>
        <v>737.70077505427344</v>
      </c>
      <c r="O41" s="65">
        <f t="shared" si="14"/>
        <v>869.37215228975208</v>
      </c>
      <c r="P41" s="65">
        <f t="shared" si="14"/>
        <v>1006.4675657432535</v>
      </c>
      <c r="Q41" s="66">
        <f>SUM(Q33:Q37)</f>
        <v>757.11741282897981</v>
      </c>
      <c r="R41" s="41">
        <f>SUM(R33:R37)</f>
        <v>9.9221782866238742E-2</v>
      </c>
    </row>
    <row r="42" spans="1:19" ht="20.100000000000001" customHeight="1" x14ac:dyDescent="0.2">
      <c r="A42" s="95"/>
      <c r="B42" s="15" t="s">
        <v>13</v>
      </c>
      <c r="C42" s="65">
        <f>SUM(C34:C37)</f>
        <v>510.7676793912957</v>
      </c>
      <c r="D42" s="65">
        <f t="shared" ref="D42:P42" si="15">SUM(D34:D37)</f>
        <v>518.03588183075749</v>
      </c>
      <c r="E42" s="65">
        <f t="shared" si="15"/>
        <v>408.36798530553045</v>
      </c>
      <c r="F42" s="65">
        <f t="shared" si="15"/>
        <v>514.2302077928141</v>
      </c>
      <c r="G42" s="65">
        <f t="shared" si="15"/>
        <v>531.36259562308089</v>
      </c>
      <c r="H42" s="65">
        <f t="shared" si="15"/>
        <v>731.4136178485777</v>
      </c>
      <c r="I42" s="65">
        <f t="shared" si="15"/>
        <v>616.08813267937501</v>
      </c>
      <c r="J42" s="65">
        <f t="shared" si="15"/>
        <v>519.82810615199037</v>
      </c>
      <c r="K42" s="65">
        <f t="shared" si="15"/>
        <v>515.83536309005603</v>
      </c>
      <c r="L42" s="65">
        <f t="shared" si="15"/>
        <v>334.93845740547624</v>
      </c>
      <c r="M42" s="65">
        <f t="shared" si="15"/>
        <v>351.04468590738628</v>
      </c>
      <c r="N42" s="65">
        <f t="shared" si="15"/>
        <v>501.99157019067542</v>
      </c>
      <c r="O42" s="65">
        <f t="shared" si="15"/>
        <v>570.70044018843157</v>
      </c>
      <c r="P42" s="65">
        <f t="shared" si="15"/>
        <v>640.9020153458323</v>
      </c>
      <c r="Q42" s="66">
        <f>SUM(Q34:Q37)</f>
        <v>506.21275705686548</v>
      </c>
      <c r="R42" s="41">
        <f>SUM(R34:R37)</f>
        <v>6.6340215419351187E-2</v>
      </c>
    </row>
    <row r="43" spans="1:19" ht="20.100000000000001" customHeight="1" thickBot="1" x14ac:dyDescent="0.25">
      <c r="A43" s="96"/>
      <c r="B43" s="16" t="s">
        <v>14</v>
      </c>
      <c r="C43" s="67">
        <f>SUM(C35:C37)</f>
        <v>218.02736419125904</v>
      </c>
      <c r="D43" s="67">
        <f t="shared" ref="D43:P43" si="16">SUM(D35:D37)</f>
        <v>215.44749577949523</v>
      </c>
      <c r="E43" s="67">
        <f t="shared" si="16"/>
        <v>175.5473994923359</v>
      </c>
      <c r="F43" s="67">
        <f t="shared" si="16"/>
        <v>218.33237872767523</v>
      </c>
      <c r="G43" s="67">
        <f t="shared" si="16"/>
        <v>229.85037539269803</v>
      </c>
      <c r="H43" s="67">
        <f t="shared" si="16"/>
        <v>305.07801857376865</v>
      </c>
      <c r="I43" s="67">
        <f t="shared" si="16"/>
        <v>240.49400819133336</v>
      </c>
      <c r="J43" s="67">
        <f t="shared" si="16"/>
        <v>222.21803377563333</v>
      </c>
      <c r="K43" s="67">
        <f t="shared" si="16"/>
        <v>222.70262515202796</v>
      </c>
      <c r="L43" s="67">
        <f t="shared" si="16"/>
        <v>142.91574109647209</v>
      </c>
      <c r="M43" s="67">
        <f t="shared" si="16"/>
        <v>149.66276082805609</v>
      </c>
      <c r="N43" s="67">
        <f t="shared" si="16"/>
        <v>227.94263587489166</v>
      </c>
      <c r="O43" s="67">
        <f t="shared" si="16"/>
        <v>230.13360105027414</v>
      </c>
      <c r="P43" s="67">
        <f t="shared" si="16"/>
        <v>235.55990246993514</v>
      </c>
      <c r="Q43" s="68">
        <f>SUM(Q35:Q37)</f>
        <v>211.93416298527919</v>
      </c>
      <c r="R43" s="42">
        <f>SUM(R35:R37)</f>
        <v>2.7774404795539165E-2</v>
      </c>
    </row>
    <row r="44" spans="1:19" ht="20.100000000000001" customHeight="1" x14ac:dyDescent="0.2">
      <c r="C44" s="35"/>
      <c r="D44" s="35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45"/>
      <c r="R44" s="37"/>
    </row>
    <row r="45" spans="1:19" s="29" customFormat="1" ht="20.100000000000001" customHeight="1" x14ac:dyDescent="0.2">
      <c r="B45" s="90" t="s">
        <v>16</v>
      </c>
      <c r="C45" s="36" t="s">
        <v>20</v>
      </c>
      <c r="D45" s="36" t="s">
        <v>22</v>
      </c>
      <c r="E45" s="36" t="s">
        <v>27</v>
      </c>
      <c r="F45" s="36" t="s">
        <v>29</v>
      </c>
      <c r="G45" s="36" t="s">
        <v>18</v>
      </c>
      <c r="H45" s="36" t="s">
        <v>35</v>
      </c>
      <c r="I45" s="36" t="s">
        <v>28</v>
      </c>
      <c r="J45" s="36" t="s">
        <v>25</v>
      </c>
      <c r="K45" s="36" t="s">
        <v>17</v>
      </c>
      <c r="L45" s="36" t="s">
        <v>19</v>
      </c>
      <c r="M45" s="36" t="s">
        <v>26</v>
      </c>
      <c r="N45" s="36" t="s">
        <v>24</v>
      </c>
      <c r="O45" s="36" t="s">
        <v>21</v>
      </c>
      <c r="P45" s="36" t="s">
        <v>23</v>
      </c>
      <c r="Q45" s="46" t="s">
        <v>0</v>
      </c>
      <c r="R45" s="47"/>
    </row>
    <row r="46" spans="1:19" s="29" customFormat="1" ht="25.5" customHeight="1" x14ac:dyDescent="0.2">
      <c r="B46" s="30" t="s">
        <v>42</v>
      </c>
      <c r="C46" s="1">
        <v>654505</v>
      </c>
      <c r="D46" s="1">
        <v>1226749</v>
      </c>
      <c r="E46" s="1">
        <v>295077</v>
      </c>
      <c r="F46" s="1">
        <v>556949</v>
      </c>
      <c r="G46" s="1">
        <v>450728</v>
      </c>
      <c r="H46" s="1">
        <v>1189204</v>
      </c>
      <c r="I46" s="1">
        <v>632864</v>
      </c>
      <c r="J46" s="1">
        <v>530560</v>
      </c>
      <c r="K46" s="1">
        <v>613374</v>
      </c>
      <c r="L46" s="1">
        <v>1384732</v>
      </c>
      <c r="M46" s="1">
        <v>1455940</v>
      </c>
      <c r="N46" s="1">
        <v>811169</v>
      </c>
      <c r="O46" s="1">
        <v>517960</v>
      </c>
      <c r="P46" s="1">
        <v>580744</v>
      </c>
      <c r="Q46" s="2">
        <v>10900555</v>
      </c>
      <c r="R46" s="48"/>
    </row>
    <row r="49" spans="1:17" ht="14.25" x14ac:dyDescent="0.2">
      <c r="B49" s="14"/>
    </row>
    <row r="50" spans="1:17" x14ac:dyDescent="0.2">
      <c r="Q50" s="17"/>
    </row>
    <row r="51" spans="1:17" ht="12.75" x14ac:dyDescent="0.2">
      <c r="A51" s="31"/>
      <c r="B51" s="31"/>
      <c r="D51" s="31"/>
      <c r="Q51" s="17"/>
    </row>
    <row r="52" spans="1:17" x14ac:dyDescent="0.2">
      <c r="Q52" s="17"/>
    </row>
    <row r="53" spans="1:17" ht="12" customHeight="1" x14ac:dyDescent="0.2">
      <c r="Q53" s="17"/>
    </row>
    <row r="54" spans="1:17" x14ac:dyDescent="0.2">
      <c r="Q54" s="17"/>
    </row>
    <row r="55" spans="1:17" x14ac:dyDescent="0.2">
      <c r="Q55" s="17"/>
    </row>
    <row r="56" spans="1:17" x14ac:dyDescent="0.2">
      <c r="Q56" s="17"/>
    </row>
    <row r="57" spans="1:17" x14ac:dyDescent="0.2">
      <c r="Q57" s="17"/>
    </row>
    <row r="58" spans="1:17" x14ac:dyDescent="0.2">
      <c r="Q58" s="17"/>
    </row>
    <row r="59" spans="1:17" x14ac:dyDescent="0.2">
      <c r="Q59" s="17"/>
    </row>
    <row r="60" spans="1:17" x14ac:dyDescent="0.2">
      <c r="Q60" s="17"/>
    </row>
    <row r="61" spans="1:17" x14ac:dyDescent="0.2">
      <c r="Q61" s="17"/>
    </row>
    <row r="62" spans="1:17" x14ac:dyDescent="0.2">
      <c r="Q62" s="17"/>
    </row>
    <row r="63" spans="1:17" x14ac:dyDescent="0.2">
      <c r="Q63" s="17"/>
    </row>
    <row r="64" spans="1:17" x14ac:dyDescent="0.2">
      <c r="Q64" s="17"/>
    </row>
  </sheetData>
  <mergeCells count="60">
    <mergeCell ref="Q4:Q5"/>
    <mergeCell ref="A1:R1"/>
    <mergeCell ref="C4:C5"/>
    <mergeCell ref="D4:D5"/>
    <mergeCell ref="E4:E5"/>
    <mergeCell ref="F4:F5"/>
    <mergeCell ref="A2:R2"/>
    <mergeCell ref="I4:I5"/>
    <mergeCell ref="J4:J5"/>
    <mergeCell ref="R4:R5"/>
    <mergeCell ref="L4:L5"/>
    <mergeCell ref="M4:M5"/>
    <mergeCell ref="A11:B11"/>
    <mergeCell ref="A12:B12"/>
    <mergeCell ref="P4:P5"/>
    <mergeCell ref="A6:B6"/>
    <mergeCell ref="A7:B7"/>
    <mergeCell ref="A9:B9"/>
    <mergeCell ref="N4:N5"/>
    <mergeCell ref="A8:B8"/>
    <mergeCell ref="O4:O5"/>
    <mergeCell ref="A10:B10"/>
    <mergeCell ref="A28:B28"/>
    <mergeCell ref="A29:B29"/>
    <mergeCell ref="G4:G5"/>
    <mergeCell ref="H4:H5"/>
    <mergeCell ref="K4:K5"/>
    <mergeCell ref="A23:R23"/>
    <mergeCell ref="A24:R24"/>
    <mergeCell ref="C26:C27"/>
    <mergeCell ref="D26:D27"/>
    <mergeCell ref="E26:E27"/>
    <mergeCell ref="F26:F27"/>
    <mergeCell ref="G26:G27"/>
    <mergeCell ref="H26:H27"/>
    <mergeCell ref="I26:I27"/>
    <mergeCell ref="P26:P27"/>
    <mergeCell ref="Q26:Q27"/>
    <mergeCell ref="R26:R27"/>
    <mergeCell ref="A31:B31"/>
    <mergeCell ref="A33:B33"/>
    <mergeCell ref="A34:B34"/>
    <mergeCell ref="A39:A43"/>
    <mergeCell ref="A35:B35"/>
    <mergeCell ref="A36:B36"/>
    <mergeCell ref="A37:B37"/>
    <mergeCell ref="A38:B38"/>
    <mergeCell ref="A32:B32"/>
    <mergeCell ref="A30:B30"/>
    <mergeCell ref="J26:J27"/>
    <mergeCell ref="K26:K27"/>
    <mergeCell ref="L26:L27"/>
    <mergeCell ref="M26:M27"/>
    <mergeCell ref="N26:N27"/>
    <mergeCell ref="O26:O27"/>
    <mergeCell ref="A17:A21"/>
    <mergeCell ref="A13:B13"/>
    <mergeCell ref="A14:B14"/>
    <mergeCell ref="A15:B15"/>
    <mergeCell ref="A16:B16"/>
  </mergeCells>
  <phoneticPr fontId="7" type="noConversion"/>
  <printOptions horizontalCentered="1" verticalCentered="1"/>
  <pageMargins left="0.19685039370078741" right="0.19685039370078741" top="1.1811023622047245" bottom="0.19685039370078741" header="0.39370078740157483" footer="0"/>
  <pageSetup paperSize="9" scale="56" orientation="landscape" r:id="rId1"/>
  <headerFooter scaleWithDoc="0">
    <oddHeader>&amp;L&amp;G</oddHeader>
    <firstHeader>&amp;L&amp;G</firstHeader>
  </headerFooter>
  <rowBreaks count="1" manualBreakCount="1">
    <brk id="22" max="11" man="1"/>
  </rowBreaks>
  <customProperties>
    <customPr name="_pios_id" r:id="rId2"/>
  </customProperties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přítrv</vt:lpstr>
      <vt:lpstr>přítrv!Oblast_tisku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Holická Michaela (ČSSZ 36)</cp:lastModifiedBy>
  <cp:lastPrinted>2025-04-24T07:38:26Z</cp:lastPrinted>
  <dcterms:created xsi:type="dcterms:W3CDTF">1997-01-24T11:07:25Z</dcterms:created>
  <dcterms:modified xsi:type="dcterms:W3CDTF">2025-04-24T07:39:25Z</dcterms:modified>
</cp:coreProperties>
</file>